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cned.org\dg\DF-Sites\Marchés et contrats\2026DGXX - Maintenance CVC\Préparation\"/>
    </mc:Choice>
  </mc:AlternateContent>
  <xr:revisionPtr revIDLastSave="0" documentId="13_ncr:1_{59A0EEC0-FD08-4AA0-8768-178EC9E6291F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Lyon" sheetId="1" r:id="rId1"/>
  </sheets>
  <externalReferences>
    <externalReference r:id="rId2"/>
    <externalReference r:id="rId3"/>
    <externalReference r:id="rId4"/>
  </externalReferences>
  <definedNames>
    <definedName name="_Nom1">[1]DERNIER!$D$5</definedName>
    <definedName name="_Nom3">[1]DERNIER!$D$7</definedName>
    <definedName name="_Nom4">[1]DERNIER!$D$8</definedName>
    <definedName name="_Nom5">[1]DERNIER!$D$9</definedName>
    <definedName name="_Nom6">[1]DERNIER!$D$10</definedName>
    <definedName name="_Nom7">[1]DERNIER!$D$11</definedName>
    <definedName name="_Nom8">[1]DERNIER!$D$12</definedName>
    <definedName name="adresse_site">#REF!</definedName>
    <definedName name="alimentationeaufroide">OFFSET([2]Listes_de_choix!$T$3,,,COUNTA([2]Listes_de_choix!$T$3:$T$65536),1)</definedName>
    <definedName name="bureau_controle_elec">OFFSET([2]Listes_de_choix!$C$3,,,COUNTA([2]Listes_de_choix!$C$3:$C$65536),1)</definedName>
    <definedName name="bureau_controle_electricite">#REF!</definedName>
    <definedName name="code_ESI">#REF!</definedName>
    <definedName name="code_postal_site">#REF!</definedName>
    <definedName name="comptage">OFFSET([2]Listes_de_choix!$Y$3,,,COUNTA([2]Listes_de_choix!$Y$3:$Y$65536),1)</definedName>
    <definedName name="compte_rendu">#REF!</definedName>
    <definedName name="compteur_localise">#REF!</definedName>
    <definedName name="date_audit">#REF!</definedName>
    <definedName name="dimanche">#REF!</definedName>
    <definedName name="direction_region">#REF!</definedName>
    <definedName name="direction_reseau">#REF!</definedName>
    <definedName name="distribution">OFFSET([2]Listes_de_choix!$N$3,,,COUNTA([2]Listes_de_choix!$N$3:$N$65536),1)</definedName>
    <definedName name="eauusee">OFFSET([2]Listes_de_choix!$W$3,,,COUNTA([2]Listes_de_choix!$W$3:$W$65536),1)</definedName>
    <definedName name="eclairagedesecurite">OFFSET([2]Listes_de_choix!$P$3,,,COUNTA([2]Listes_de_choix!$P$3:$P$65536),1)</definedName>
    <definedName name="eclairageexterieur">OFFSET([2]Listes_de_choix!$R$3,,,COUNTA([2]Listes_de_choix!$R$3:$R$65536),1)</definedName>
    <definedName name="eclairagenormal">OFFSET([2]Listes_de_choix!$O$3,,,COUNTA([2]Listes_de_choix!$O$3:$O$65536),1)</definedName>
    <definedName name="electricitedesecours">OFFSET([2]Listes_de_choix!$Q$3,,,COUNTA([2]Listes_de_choix!$Q$3:$Q$65536),1)</definedName>
    <definedName name="email_syndic">#REF!</definedName>
    <definedName name="enseigne">OFFSET([2]Listes_de_choix!$S$3,,,COUNTA([2]Listes_de_choix!$S$3:$S$65536),1)</definedName>
    <definedName name="equipementsanitaire">OFFSET([2]Listes_de_choix!$U$3,,,COUNTA([2]Listes_de_choix!$U$3:$U$65536),1)</definedName>
    <definedName name="equipementterminalchaud">OFFSET([2]Listes_de_choix!$G$3,,,COUNTA([2]Listes_de_choix!$G$3:$G$65536),1)</definedName>
    <definedName name="equipementterminalfroid">OFFSET([2]Listes_de_choix!$K$3,,,COUNTA([2]Listes_de_choix!$K$3:$K$65536),1)</definedName>
    <definedName name="equipementventilation">OFFSET([2]Listes_de_choix!$L$3,,,COUNTA([2]Listes_de_choix!$L$3:$L$65536),1)</definedName>
    <definedName name="fax_site">#REF!</definedName>
    <definedName name="fax_syndic">#REF!</definedName>
    <definedName name="format_site">#REF!</definedName>
    <definedName name="ggh">#REF!</definedName>
    <definedName name="h_dimanche">#REF!</definedName>
    <definedName name="h_jeudi">#REF!</definedName>
    <definedName name="h_lundi">#REF!</definedName>
    <definedName name="h_mardi">#REF!</definedName>
    <definedName name="h_mercredi">#REF!</definedName>
    <definedName name="h_samedi">#REF!</definedName>
    <definedName name="h_vendredi">#REF!</definedName>
    <definedName name="heure">OFFSET([2]Listes_de_choix!$AC$3,,,COUNTA([2]Listes_de_choix!$AC$3:$AC$29),1)</definedName>
    <definedName name="hghdg">OFFSET([3]Listes_de_choix!$AB$3,,,COUNTA([3]Listes_de_choix!$AB$3:$AB$65536),1)</definedName>
    <definedName name="implantation">OFFSET([2]Listes_de_choix!$B$3,,,COUNTA([2]Listes_de_choix!$B$3:$B$65536),1)</definedName>
    <definedName name="implantation_site">#REF!</definedName>
    <definedName name="_xlnm.Print_Titles" localSheetId="0">Lyon!$1:$9</definedName>
    <definedName name="indicatif_CDR">#REF!</definedName>
    <definedName name="jeudi">#REF!</definedName>
    <definedName name="livraisontransformation">OFFSET([2]Listes_de_choix!$M$3,,,COUNTA([2]Listes_de_choix!$M$3:$M$65536),1)</definedName>
    <definedName name="livret_chaufferie_a_jour">#REF!</definedName>
    <definedName name="livret_securite_a_jour">#REF!</definedName>
    <definedName name="lundi">#REF!</definedName>
    <definedName name="m">#REF!</definedName>
    <definedName name="maintenance_enseigne">#REF!</definedName>
    <definedName name="maintenance_enseigne_RDC">#REF!</definedName>
    <definedName name="mardi">#REF!</definedName>
    <definedName name="MENUISERIEINTERIEUR">OFFSET([2]Listes_de_choix!$X$3,,,COUNTA([2]Listes_de_choix!$X$3:$X$65536),1)</definedName>
    <definedName name="mercredi">#REF!</definedName>
    <definedName name="minute">OFFSET([2]Listes_de_choix!$AD$3,,,COUNTA([2]Listes_de_choix!$AD$3:$AD$29),1)</definedName>
    <definedName name="nbre_collaborateur">#REF!</definedName>
    <definedName name="nbre_niveau">#REF!</definedName>
    <definedName name="nbre_niveau_ss">#REF!</definedName>
    <definedName name="niveau1">OFFSET([2]Listes_de_choix!$AA$3,,,COUNTA([2]Listes_de_choix!$AA$3:$AA$65536),1)</definedName>
    <definedName name="niveau2">OFFSET([2]Listes_de_choix!$AB$3,,,COUNTA([2]Listes_de_choix!$AB$3:$AB$65536),1)</definedName>
    <definedName name="nom_site">#REF!</definedName>
    <definedName name="nom_syndic">#REF!</definedName>
    <definedName name="NomSite">OFFSET('[2]Liste Sites'!$A$2,,,COUNTA('[2]Liste Sites'!$A$2:$A$65536),1)</definedName>
    <definedName name="p">#REF!</definedName>
    <definedName name="plage1">#REF!</definedName>
    <definedName name="presence_caisson_VMC">#REF!</definedName>
    <definedName name="presence_livret_chaufferie">#REF!</definedName>
    <definedName name="presence_livret_securite">#REF!</definedName>
    <definedName name="presence_rapport_controle_electricite">#REF!</definedName>
    <definedName name="prestation_particuliere">#REF!</definedName>
    <definedName name="productionchaud">OFFSET([2]Listes_de_choix!$F$3,,,COUNTA([2]Listes_de_choix!$F$3:$F$65536),1)</definedName>
    <definedName name="productioneauchaude">OFFSET([2]Listes_de_choix!$V$3,,,COUNTA([2]Listes_de_choix!$V$3:$V$65536),1)</definedName>
    <definedName name="productionfroid">OFFSET([2]Listes_de_choix!$H$3,,,COUNTA([2]Listes_de_choix!$H$3:$H$65536),1)</definedName>
    <definedName name="Q">#REF!</definedName>
    <definedName name="s">#REF!</definedName>
    <definedName name="samedi">#REF!</definedName>
    <definedName name="serrurerie">OFFSET([2]Listes_de_choix!$X$3,,,COUNTA([2]Listes_de_choix!$X$3:$X$65536),1)</definedName>
    <definedName name="statut">OFFSET([2]Listes_de_choix!$A$3,,,COUNTA([2]Listes_de_choix!$A$3:$A$65536),1)</definedName>
    <definedName name="statut_site">#REF!</definedName>
    <definedName name="surface_site">#REF!</definedName>
    <definedName name="t">#REF!</definedName>
    <definedName name="telephone_site">#REF!</definedName>
    <definedName name="telephone_syndic">#REF!</definedName>
    <definedName name="TI">#REF!</definedName>
    <definedName name="total_reglementaire">#REF!</definedName>
    <definedName name="total_releve">#REF!</definedName>
    <definedName name="traitement_eau">OFFSET([2]Listes_de_choix!#REF!,,,COUNTA([2]Listes_de_choix!#REF!),1)</definedName>
    <definedName name="tren">#REF!</definedName>
    <definedName name="type_site">#REF!</definedName>
    <definedName name="u">#REF!</definedName>
    <definedName name="vendredi">#REF!</definedName>
    <definedName name="ville_site">#REF!</definedName>
    <definedName name="wrn.GAMMES112." localSheetId="0" hidden="1">{#N/A,#N/A,FALSE,"001 (1)";#N/A,#N/A,FALSE,"001 (2)";#N/A,#N/A,FALSE,"001 (3)";#N/A,#N/A,FALSE,"001 (4)";#N/A,#N/A,FALSE,"001 (5)";#N/A,#N/A,FALSE,"001 (6)";#N/A,#N/A,FALSE,"001 (7)";#N/A,#N/A,FALSE,"001 (7)";#N/A,#N/A,FALSE,"001 (8)";#N/A,#N/A,FALSE,"001 (9)";#N/A,#N/A,FALSE,"001 (10)";#N/A,#N/A,FALSE,"001 (11)";#N/A,#N/A,FALSE,"001 (12)";#N/A,#N/A,FALSE,"001 (13)";#N/A,#N/A,FALSE,"001 (14)";#N/A,#N/A,FALSE,"001 (15)";#N/A,#N/A,FALSE,"001 (16)";#N/A,#N/A,FALSE,"001 (17)";#N/A,#N/A,FALSE,"001 (18)";#N/A,#N/A,FALSE,"001 (19)";#N/A,#N/A,FALSE,"001 (20)";#N/A,#N/A,FALSE,"001 (21)";#N/A,#N/A,FALSE,"001 (22)";#N/A,#N/A,FALSE,"001 (24)";#N/A,#N/A,FALSE,"001 (23)";#N/A,#N/A,FALSE,"001 (25)";#N/A,#N/A,FALSE,"001 (26)";#N/A,#N/A,FALSE,"001 (27)";#N/A,#N/A,FALSE,"001 (28)";#N/A,#N/A,FALSE,"001 (29)";#N/A,#N/A,FALSE,"001 (30)";#N/A,#N/A,FALSE,"001 (31)";#N/A,#N/A,FALSE,"001 (32)";#N/A,#N/A,FALSE,"001 (33)";#N/A,#N/A,FALSE,"001 (34)";#N/A,#N/A,FALSE,"001 (35)";#N/A,#N/A,FALSE,"001 (36)";#N/A,#N/A,FALSE,"001 (37)";#N/A,#N/A,FALSE,"001 (38)";#N/A,#N/A,FALSE,"001 (39)";#N/A,#N/A,FALSE,"001 (40)";#N/A,#N/A,FALSE,"001 (41)";#N/A,#N/A,FALSE,"001 (42)";#N/A,#N/A,FALSE,"001 (43)";#N/A,#N/A,FALSE,"001 (44)";#N/A,#N/A,FALSE,"001 (45)";#N/A,#N/A,FALSE,"001 (46)";#N/A,#N/A,FALSE,"001 (47)";#N/A,#N/A,FALSE,"001 (48)";#N/A,#N/A,FALSE,"001 (49)";#N/A,#N/A,FALSE,"001 (50)";#N/A,#N/A,FALSE,"001 (51)";#N/A,#N/A,FALSE,"001 (52)";#N/A,#N/A,FALSE,"001 (53)";#N/A,#N/A,FALSE,"001 (54)";#N/A,#N/A,FALSE,"001 (55)";#N/A,#N/A,FALSE,"001 (56)";#N/A,#N/A,FALSE,"001 (57)";#N/A,#N/A,FALSE,"001 (58)";#N/A,#N/A,FALSE,"001 (59)";#N/A,#N/A,FALSE,"001 (60)";#N/A,#N/A,FALSE,"001 (61)";#N/A,#N/A,FALSE,"001 (62)";#N/A,#N/A,FALSE,"001 (63)";#N/A,#N/A,FALSE,"001 (64)";#N/A,#N/A,FALSE,"001 (65)";#N/A,#N/A,FALSE,"001 (66)";#N/A,#N/A,FALSE,"001 (67)";#N/A,#N/A,FALSE,"001 (68)";#N/A,#N/A,FALSE,"001 (69)";#N/A,#N/A,FALSE,"001 (70)";#N/A,#N/A,FALSE,"001 (71)";#N/A,#N/A,FALSE,"001 (72)";#N/A,#N/A,FALSE,"001 (73)";#N/A,#N/A,FALSE,"001 (74)";#N/A,#N/A,FALSE,"001 (75)";#N/A,#N/A,FALSE,"001 (76)";#N/A,#N/A,FALSE,"001 (77)";#N/A,#N/A,FALSE,"001 (78)";#N/A,#N/A,FALSE,"001 (79)";#N/A,#N/A,FALSE,"001 (80)";#N/A,#N/A,FALSE,"001 (81)";#N/A,#N/A,FALSE,"001 (82)";#N/A,#N/A,FALSE,"001 (83)";#N/A,#N/A,FALSE,"001 (84)";#N/A,#N/A,FALSE,"001 (85)";#N/A,#N/A,FALSE,"001 (86)";#N/A,#N/A,FALSE,"001 (87)";#N/A,#N/A,FALSE,"001 (88)";#N/A,#N/A,FALSE,"001 (89)";#N/A,#N/A,FALSE,"001 (90)";#N/A,#N/A,FALSE,"001 (91)";#N/A,#N/A,FALSE,"001 (92)";#N/A,#N/A,FALSE,"001 (93)";#N/A,#N/A,FALSE,"001 (94)";#N/A,#N/A,FALSE,"001 (95)";#N/A,#N/A,FALSE,"001 (96)";#N/A,#N/A,FALSE,"001 (97)";#N/A,#N/A,FALSE,"001 (98)";#N/A,#N/A,FALSE,"001 (99)";#N/A,#N/A,FALSE,"001 (100)";#N/A,#N/A,FALSE,"001 (101)";#N/A,#N/A,FALSE,"001 (102)";#N/A,#N/A,FALSE,"103";#N/A,#N/A,FALSE,"104";#N/A,#N/A,FALSE,"001 (105)";#N/A,#N/A,FALSE,"001 (106)";#N/A,#N/A,FALSE,"001 (107)";#N/A,#N/A,FALSE,"001 (108)";#N/A,#N/A,FALSE,"001 (109)";#N/A,#N/A,FALSE,"001 (110)";#N/A,#N/A,FALSE,"001 (111)";#N/A,#N/A,FALSE,"001 (112)"}</definedName>
    <definedName name="wrn.GAMMES112." hidden="1">{#N/A,#N/A,FALSE,"001 (1)";#N/A,#N/A,FALSE,"001 (2)";#N/A,#N/A,FALSE,"001 (3)";#N/A,#N/A,FALSE,"001 (4)";#N/A,#N/A,FALSE,"001 (5)";#N/A,#N/A,FALSE,"001 (6)";#N/A,#N/A,FALSE,"001 (7)";#N/A,#N/A,FALSE,"001 (7)";#N/A,#N/A,FALSE,"001 (8)";#N/A,#N/A,FALSE,"001 (9)";#N/A,#N/A,FALSE,"001 (10)";#N/A,#N/A,FALSE,"001 (11)";#N/A,#N/A,FALSE,"001 (12)";#N/A,#N/A,FALSE,"001 (13)";#N/A,#N/A,FALSE,"001 (14)";#N/A,#N/A,FALSE,"001 (15)";#N/A,#N/A,FALSE,"001 (16)";#N/A,#N/A,FALSE,"001 (17)";#N/A,#N/A,FALSE,"001 (18)";#N/A,#N/A,FALSE,"001 (19)";#N/A,#N/A,FALSE,"001 (20)";#N/A,#N/A,FALSE,"001 (21)";#N/A,#N/A,FALSE,"001 (22)";#N/A,#N/A,FALSE,"001 (24)";#N/A,#N/A,FALSE,"001 (23)";#N/A,#N/A,FALSE,"001 (25)";#N/A,#N/A,FALSE,"001 (26)";#N/A,#N/A,FALSE,"001 (27)";#N/A,#N/A,FALSE,"001 (28)";#N/A,#N/A,FALSE,"001 (29)";#N/A,#N/A,FALSE,"001 (30)";#N/A,#N/A,FALSE,"001 (31)";#N/A,#N/A,FALSE,"001 (32)";#N/A,#N/A,FALSE,"001 (33)";#N/A,#N/A,FALSE,"001 (34)";#N/A,#N/A,FALSE,"001 (35)";#N/A,#N/A,FALSE,"001 (36)";#N/A,#N/A,FALSE,"001 (37)";#N/A,#N/A,FALSE,"001 (38)";#N/A,#N/A,FALSE,"001 (39)";#N/A,#N/A,FALSE,"001 (40)";#N/A,#N/A,FALSE,"001 (41)";#N/A,#N/A,FALSE,"001 (42)";#N/A,#N/A,FALSE,"001 (43)";#N/A,#N/A,FALSE,"001 (44)";#N/A,#N/A,FALSE,"001 (45)";#N/A,#N/A,FALSE,"001 (46)";#N/A,#N/A,FALSE,"001 (47)";#N/A,#N/A,FALSE,"001 (48)";#N/A,#N/A,FALSE,"001 (49)";#N/A,#N/A,FALSE,"001 (50)";#N/A,#N/A,FALSE,"001 (51)";#N/A,#N/A,FALSE,"001 (52)";#N/A,#N/A,FALSE,"001 (53)";#N/A,#N/A,FALSE,"001 (54)";#N/A,#N/A,FALSE,"001 (55)";#N/A,#N/A,FALSE,"001 (56)";#N/A,#N/A,FALSE,"001 (57)";#N/A,#N/A,FALSE,"001 (58)";#N/A,#N/A,FALSE,"001 (59)";#N/A,#N/A,FALSE,"001 (60)";#N/A,#N/A,FALSE,"001 (61)";#N/A,#N/A,FALSE,"001 (62)";#N/A,#N/A,FALSE,"001 (63)";#N/A,#N/A,FALSE,"001 (64)";#N/A,#N/A,FALSE,"001 (65)";#N/A,#N/A,FALSE,"001 (66)";#N/A,#N/A,FALSE,"001 (67)";#N/A,#N/A,FALSE,"001 (68)";#N/A,#N/A,FALSE,"001 (69)";#N/A,#N/A,FALSE,"001 (70)";#N/A,#N/A,FALSE,"001 (71)";#N/A,#N/A,FALSE,"001 (72)";#N/A,#N/A,FALSE,"001 (73)";#N/A,#N/A,FALSE,"001 (74)";#N/A,#N/A,FALSE,"001 (75)";#N/A,#N/A,FALSE,"001 (76)";#N/A,#N/A,FALSE,"001 (77)";#N/A,#N/A,FALSE,"001 (78)";#N/A,#N/A,FALSE,"001 (79)";#N/A,#N/A,FALSE,"001 (80)";#N/A,#N/A,FALSE,"001 (81)";#N/A,#N/A,FALSE,"001 (82)";#N/A,#N/A,FALSE,"001 (83)";#N/A,#N/A,FALSE,"001 (84)";#N/A,#N/A,FALSE,"001 (85)";#N/A,#N/A,FALSE,"001 (86)";#N/A,#N/A,FALSE,"001 (87)";#N/A,#N/A,FALSE,"001 (88)";#N/A,#N/A,FALSE,"001 (89)";#N/A,#N/A,FALSE,"001 (90)";#N/A,#N/A,FALSE,"001 (91)";#N/A,#N/A,FALSE,"001 (92)";#N/A,#N/A,FALSE,"001 (93)";#N/A,#N/A,FALSE,"001 (94)";#N/A,#N/A,FALSE,"001 (95)";#N/A,#N/A,FALSE,"001 (96)";#N/A,#N/A,FALSE,"001 (97)";#N/A,#N/A,FALSE,"001 (98)";#N/A,#N/A,FALSE,"001 (99)";#N/A,#N/A,FALSE,"001 (100)";#N/A,#N/A,FALSE,"001 (101)";#N/A,#N/A,FALSE,"001 (102)";#N/A,#N/A,FALSE,"103";#N/A,#N/A,FALSE,"104";#N/A,#N/A,FALSE,"001 (105)";#N/A,#N/A,FALSE,"001 (106)";#N/A,#N/A,FALSE,"001 (107)";#N/A,#N/A,FALSE,"001 (108)";#N/A,#N/A,FALSE,"001 (109)";#N/A,#N/A,FALSE,"001 (110)";#N/A,#N/A,FALSE,"001 (111)";#N/A,#N/A,FALSE,"001 (112)"}</definedName>
    <definedName name="y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8" i="1" l="1"/>
  <c r="B18" i="1"/>
  <c r="B15" i="1"/>
  <c r="A15" i="1"/>
  <c r="B67" i="1"/>
  <c r="A67" i="1"/>
  <c r="B66" i="1"/>
  <c r="A66" i="1"/>
  <c r="B65" i="1"/>
  <c r="A65" i="1"/>
  <c r="B64" i="1"/>
  <c r="A64" i="1"/>
  <c r="B61" i="1"/>
  <c r="A61" i="1"/>
  <c r="B60" i="1"/>
  <c r="A60" i="1"/>
  <c r="B59" i="1"/>
  <c r="A59" i="1"/>
  <c r="B58" i="1"/>
  <c r="A58" i="1"/>
  <c r="B56" i="1"/>
  <c r="A56" i="1"/>
  <c r="B55" i="1"/>
  <c r="A55" i="1"/>
  <c r="B54" i="1"/>
  <c r="A54" i="1"/>
  <c r="B53" i="1"/>
  <c r="A53" i="1"/>
  <c r="B52" i="1"/>
  <c r="A52" i="1"/>
  <c r="B51" i="1"/>
  <c r="A51" i="1"/>
  <c r="B50" i="1"/>
  <c r="A50" i="1"/>
  <c r="B49" i="1"/>
  <c r="A49" i="1"/>
  <c r="B48" i="1"/>
  <c r="A48" i="1"/>
  <c r="B47" i="1"/>
  <c r="A47" i="1"/>
  <c r="B46" i="1"/>
  <c r="A46" i="1"/>
  <c r="B45" i="1"/>
  <c r="A45" i="1"/>
  <c r="B44" i="1"/>
  <c r="A44" i="1"/>
  <c r="B43" i="1"/>
  <c r="A43" i="1"/>
  <c r="B42" i="1"/>
  <c r="A42" i="1"/>
  <c r="B40" i="1"/>
  <c r="A40" i="1"/>
  <c r="B39" i="1"/>
  <c r="A39" i="1"/>
  <c r="B38" i="1"/>
  <c r="A38" i="1"/>
  <c r="B37" i="1"/>
  <c r="A37" i="1"/>
  <c r="B36" i="1"/>
  <c r="A36" i="1"/>
  <c r="B35" i="1"/>
  <c r="A35" i="1"/>
  <c r="B34" i="1"/>
  <c r="A34" i="1"/>
  <c r="B33" i="1"/>
  <c r="A33" i="1"/>
  <c r="B31" i="1"/>
  <c r="A31" i="1"/>
  <c r="B32" i="1"/>
  <c r="A32" i="1"/>
  <c r="B30" i="1"/>
  <c r="A30" i="1"/>
  <c r="B29" i="1"/>
  <c r="A29" i="1"/>
  <c r="B28" i="1"/>
  <c r="A28" i="1"/>
  <c r="B27" i="1"/>
  <c r="A27" i="1"/>
  <c r="B26" i="1"/>
  <c r="A26" i="1"/>
  <c r="B24" i="1"/>
  <c r="A24" i="1"/>
  <c r="B22" i="1"/>
  <c r="A22" i="1"/>
  <c r="B21" i="1"/>
  <c r="A21" i="1"/>
  <c r="B20" i="1"/>
  <c r="A20" i="1"/>
  <c r="B19" i="1"/>
  <c r="A19" i="1"/>
  <c r="B17" i="1"/>
  <c r="A17" i="1"/>
  <c r="B16" i="1"/>
  <c r="A16" i="1"/>
  <c r="B14" i="1"/>
  <c r="A14" i="1"/>
  <c r="B13" i="1"/>
  <c r="A13" i="1"/>
  <c r="B12" i="1"/>
  <c r="A12" i="1"/>
</calcChain>
</file>

<file path=xl/sharedStrings.xml><?xml version="1.0" encoding="utf-8"?>
<sst xmlns="http://schemas.openxmlformats.org/spreadsheetml/2006/main" count="353" uniqueCount="155">
  <si>
    <t>Fiche Matériels</t>
  </si>
  <si>
    <t>CHAUFFAGE - VENTILATION - CLIMATISATON</t>
  </si>
  <si>
    <t>PRODUCTION CHAUD</t>
  </si>
  <si>
    <t>Qté</t>
  </si>
  <si>
    <t>Marque</t>
  </si>
  <si>
    <t>Type</t>
  </si>
  <si>
    <t>Année</t>
  </si>
  <si>
    <t>Punitaire kW</t>
  </si>
  <si>
    <t>Ptotale kW</t>
  </si>
  <si>
    <t>Ramonage</t>
  </si>
  <si>
    <t>Local</t>
  </si>
  <si>
    <t>Etage</t>
  </si>
  <si>
    <t>Etat</t>
  </si>
  <si>
    <t>Observations</t>
  </si>
  <si>
    <t>Chaudière au sol gaz</t>
  </si>
  <si>
    <t>DE DIETRICH</t>
  </si>
  <si>
    <t>GT 409</t>
  </si>
  <si>
    <t>Chaufferie</t>
  </si>
  <si>
    <t>Brûleur gaz</t>
  </si>
  <si>
    <t>CUENOD</t>
  </si>
  <si>
    <t>SALMSON</t>
  </si>
  <si>
    <t>DCX 65-90</t>
  </si>
  <si>
    <t>Régulateur</t>
  </si>
  <si>
    <t>Gas detector 8</t>
  </si>
  <si>
    <t>Electrovanne de sécurité gaz</t>
  </si>
  <si>
    <t>MADAL</t>
  </si>
  <si>
    <t>M16/RM</t>
  </si>
  <si>
    <t>EQUIPEMENTS TERMINAUX CHAUD</t>
  </si>
  <si>
    <t>Punitaire W</t>
  </si>
  <si>
    <t>Ptotale W</t>
  </si>
  <si>
    <t>Convecteur ou radiateur eau chaude</t>
  </si>
  <si>
    <t>ens</t>
  </si>
  <si>
    <t>TRESCO</t>
  </si>
  <si>
    <t>500W</t>
  </si>
  <si>
    <t>PRODUCTION FROID</t>
  </si>
  <si>
    <t>Punit. froid kW</t>
  </si>
  <si>
    <t>Ptot. froid kW</t>
  </si>
  <si>
    <t>Type de gaz</t>
  </si>
  <si>
    <t>Qté gaz (kg)</t>
  </si>
  <si>
    <t>Unité extérieure Multi_split froid seul</t>
  </si>
  <si>
    <t>RETROFIT ISCEONS ou FX100</t>
  </si>
  <si>
    <t>Toiture</t>
  </si>
  <si>
    <t>3 x 3,5 Kw</t>
  </si>
  <si>
    <t>Unité extérieure Split_system froid seul</t>
  </si>
  <si>
    <t>3,5 Kw</t>
  </si>
  <si>
    <t>Unité extérieure Split_system inverter</t>
  </si>
  <si>
    <t>RZQSG140L7V1B</t>
  </si>
  <si>
    <t>14 Kw</t>
  </si>
  <si>
    <t>R410A</t>
  </si>
  <si>
    <t>4 kg</t>
  </si>
  <si>
    <t>Terrasse</t>
  </si>
  <si>
    <t>RZQS140D7V1B</t>
  </si>
  <si>
    <t>3,7 kg</t>
  </si>
  <si>
    <t>RZQ200C7Y1B</t>
  </si>
  <si>
    <t>FUJITSU.15</t>
  </si>
  <si>
    <t>AOYA36 LBTL</t>
  </si>
  <si>
    <t>Terrasse info</t>
  </si>
  <si>
    <t>FUJITSU.16</t>
  </si>
  <si>
    <t>FUJITSU.17</t>
  </si>
  <si>
    <t>EQUIPEMENTS TERMINAUX FROID</t>
  </si>
  <si>
    <t>Punit. froid W</t>
  </si>
  <si>
    <t>Ptot. froid W</t>
  </si>
  <si>
    <t>Ventilo-convecteur/cassette</t>
  </si>
  <si>
    <t>FBQ140C</t>
  </si>
  <si>
    <t>Imprimerie BTA</t>
  </si>
  <si>
    <t>Archivage BTA</t>
  </si>
  <si>
    <t>Courrier BTA</t>
  </si>
  <si>
    <t>Unité intérieure split_system froid seul</t>
  </si>
  <si>
    <t>FTXS20G</t>
  </si>
  <si>
    <t>Répartiteur</t>
  </si>
  <si>
    <t>Salle info</t>
  </si>
  <si>
    <t>TRAITEMENT D'AIR</t>
  </si>
  <si>
    <t>Débit m3/h</t>
  </si>
  <si>
    <t>Ptot. W</t>
  </si>
  <si>
    <t>VMC simple flux ou extracteur</t>
  </si>
  <si>
    <t>France AIR</t>
  </si>
  <si>
    <t>Canalair C200</t>
  </si>
  <si>
    <t>CTA simple flux</t>
  </si>
  <si>
    <t>MODULYS TAIG</t>
  </si>
  <si>
    <t>Salle de conférence</t>
  </si>
  <si>
    <t>Tourelle d'extraction</t>
  </si>
  <si>
    <t>Toiture local imprimerie</t>
  </si>
  <si>
    <t>Caisson de VMC</t>
  </si>
  <si>
    <t>PLOMBERIE</t>
  </si>
  <si>
    <t>EQUIPEMENTS GENERAUX</t>
  </si>
  <si>
    <t>Contrôle</t>
  </si>
  <si>
    <t>Ballon ECS électrique</t>
  </si>
  <si>
    <t>Pompe de relevage</t>
  </si>
  <si>
    <t>4 AP-71-25-B</t>
  </si>
  <si>
    <t>Ballon d'eau chaude électrique</t>
  </si>
  <si>
    <t>REGENT</t>
  </si>
  <si>
    <t>200L reg 200 vert 555 stea mo </t>
  </si>
  <si>
    <t>imprimerie</t>
  </si>
  <si>
    <t>La liste des installations est fournie, à titre indicatif,  elle n’est ni limitative, ni exhaustive. La visite des bâtiments permettra aux candidats de la compléter au besoin. Par ailleurs, il appartiendra au titulaire de vérifier, et mettre à jour la liste des équipements lors de l’état des lieux, dans les 8 semaines suivant la notification de l’accord-cadre</t>
  </si>
  <si>
    <t>605 / 603</t>
  </si>
  <si>
    <t>604 / 606</t>
  </si>
  <si>
    <t>N°Série:031.766/1 et 031.766/2</t>
  </si>
  <si>
    <t>C34 257</t>
  </si>
  <si>
    <t>N°Série:0001099 et 0001100</t>
  </si>
  <si>
    <t>Pompe double circuit radiateurs Nord</t>
  </si>
  <si>
    <t>Pompe double circuit radiateurs Sud</t>
  </si>
  <si>
    <t>Pompe simple recyclage chaudière</t>
  </si>
  <si>
    <t>Maintien de pression</t>
  </si>
  <si>
    <t>Expansion comfort H305-1-CE-T-B</t>
  </si>
  <si>
    <t>N°Serie 4157285</t>
  </si>
  <si>
    <t>Pot à boue</t>
  </si>
  <si>
    <t>GREEN LITE</t>
  </si>
  <si>
    <t>XL</t>
  </si>
  <si>
    <t>Détecteur gaz</t>
  </si>
  <si>
    <t>Armoire électrique</t>
  </si>
  <si>
    <t>SOCLA</t>
  </si>
  <si>
    <t>BA2860 - 149B3980</t>
  </si>
  <si>
    <t>Disconnecteur</t>
  </si>
  <si>
    <t>CHAUFFEO</t>
  </si>
  <si>
    <t xml:space="preserve">300L </t>
  </si>
  <si>
    <t>2</t>
  </si>
  <si>
    <t>Unité intérieure gainable</t>
  </si>
  <si>
    <t>DAIKIN</t>
  </si>
  <si>
    <t>Amphi</t>
  </si>
  <si>
    <t>N°Série:2200184 - pour Imprimerie BTA</t>
  </si>
  <si>
    <t>N°Série:2200182 - pour Imprimerie BTA</t>
  </si>
  <si>
    <t>N°Série:5215414 - pour courrier BTA</t>
  </si>
  <si>
    <t>N°Série:5207312 - pour archivage BTA</t>
  </si>
  <si>
    <t>N°Série:2200185 - pour amphi 3</t>
  </si>
  <si>
    <t>N°Série:2200183 - pour amphi 3</t>
  </si>
  <si>
    <t>N°Série:J003534 - pour répartiteur 4</t>
  </si>
  <si>
    <t>4</t>
  </si>
  <si>
    <t>RXS20K2V1B</t>
  </si>
  <si>
    <t>5</t>
  </si>
  <si>
    <t>N°Série:J003535 - pour répartiteur 3</t>
  </si>
  <si>
    <t>N°Série:J003532 - pour répartiteur 5</t>
  </si>
  <si>
    <t>3</t>
  </si>
  <si>
    <t>N°série:TOO3085 - pour loval serveurs informatiques</t>
  </si>
  <si>
    <t>N°série:TOO3082 - pour local serveurs informatiques</t>
  </si>
  <si>
    <t>N°série:TOO2563 - pour local serveurs informatiques</t>
  </si>
  <si>
    <t>Reprographie</t>
  </si>
  <si>
    <t>ALDES</t>
  </si>
  <si>
    <t>VEC 1608</t>
  </si>
  <si>
    <t>Réféctoire - 602</t>
  </si>
  <si>
    <t>CARRIER</t>
  </si>
  <si>
    <t>30QUS018QS1</t>
  </si>
  <si>
    <t>38DC21870340</t>
  </si>
  <si>
    <t xml:space="preserve">Salle visio </t>
  </si>
  <si>
    <t xml:space="preserve">Salle de formation </t>
  </si>
  <si>
    <t>38QUS018D1</t>
  </si>
  <si>
    <t>5 filtres en stock</t>
  </si>
  <si>
    <t>A</t>
  </si>
  <si>
    <t>B</t>
  </si>
  <si>
    <t>A+</t>
  </si>
  <si>
    <t>WILO</t>
  </si>
  <si>
    <t xml:space="preserve"> YONOS MAXO 30</t>
  </si>
  <si>
    <t>WIT</t>
  </si>
  <si>
    <t>REDY</t>
  </si>
  <si>
    <t xml:space="preserve">CNED INSTITUT - LYON
100 RUE HENON 
69004 LYON 4EME   
</t>
  </si>
  <si>
    <t>Bâtiment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</si>
</sst>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44" formatCode="_-* #,##0.00\ &quot;€&quot;_-;\-* #,##0.00\ &quot;€&quot;_-;_-* &quot;-&quot;??\ &quot;€&quot;_-;_-@_-"/>
    <numFmt numFmtId="164" formatCode="0.0&quot; kW&quot;"/>
    <numFmt numFmtId="165" formatCode="#,##0&quot; W&quot;"/>
    <numFmt numFmtId="166" formatCode="0&quot; kg&quot;"/>
    <numFmt numFmtId="167" formatCode="#,##0&quot; kg&quot;"/>
    <numFmt numFmtId="168" formatCode="#,##0.00&quot; kg&quot;"/>
    <numFmt numFmtId="169" formatCode="0.00&quot; kW&quot;"/>
    <numFmt numFmtId="170" formatCode="#,##0.00&quot; W&quot;"/>
    <numFmt numFmtId="171" formatCode="_-* #,##0.00\ [$€-1]_-;\-* #,##0.00\ [$€-1]_-;_-* &quot;-&quot;??\ [$€-1]_-"/>
    <numFmt numFmtId="172" formatCode="&quot; &quot;#,##0.00&quot;    &quot;;&quot;-&quot;#,##0.00&quot;    &quot;;&quot; -&quot;#&quot;    &quot;;@&quot; &quot;"/>
    <numFmt numFmtId="173" formatCode="_-* #,##0.00\ _P_t_s_-;\-* #,##0.00\ _P_t_s_-;_-* &quot;-&quot;??\ _P_t_s_-;_-@_-"/>
    <numFmt numFmtId="174" formatCode="#,##0.0&quot; kg&quot;"/>
  </numFmts>
  <fonts count="2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24"/>
      <name val="Arial"/>
      <family val="2"/>
    </font>
    <font>
      <sz val="20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i/>
      <sz val="12"/>
      <name val="Arial"/>
      <family val="2"/>
    </font>
    <font>
      <b/>
      <sz val="12"/>
      <name val="Calibri"/>
      <family val="2"/>
    </font>
    <font>
      <sz val="12"/>
      <name val="Calibri"/>
      <family val="2"/>
    </font>
    <font>
      <b/>
      <sz val="10"/>
      <name val="Arial"/>
      <family val="2"/>
    </font>
    <font>
      <sz val="12"/>
      <name val="Tms Rmn"/>
    </font>
    <font>
      <sz val="11"/>
      <color theme="1"/>
      <name val="Arial1"/>
    </font>
    <font>
      <sz val="8"/>
      <name val="Arial"/>
      <family val="2"/>
    </font>
    <font>
      <sz val="10"/>
      <name val="MS Sans Serif"/>
      <family val="2"/>
    </font>
    <font>
      <i/>
      <sz val="10"/>
      <color indexed="25"/>
      <name val="Arial"/>
      <family val="2"/>
    </font>
    <font>
      <sz val="12"/>
      <name val="Times New Roman"/>
      <family val="1"/>
    </font>
    <font>
      <b/>
      <sz val="18"/>
      <color indexed="62"/>
      <name val="Cambria"/>
      <family val="2"/>
    </font>
    <font>
      <sz val="10"/>
      <name val="Calibri"/>
      <family val="2"/>
    </font>
    <font>
      <sz val="10"/>
      <color rgb="FFFF0000"/>
      <name val="Arial"/>
      <family val="2"/>
    </font>
    <font>
      <i/>
      <sz val="10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34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1">
    <xf numFmtId="0" fontId="0" fillId="0" borderId="0"/>
    <xf numFmtId="0" fontId="2" fillId="0" borderId="0"/>
    <xf numFmtId="0" fontId="7" fillId="0" borderId="0"/>
    <xf numFmtId="0" fontId="7" fillId="0" borderId="0"/>
    <xf numFmtId="0" fontId="2" fillId="0" borderId="0"/>
    <xf numFmtId="0" fontId="13" fillId="0" borderId="0" applyProtection="0"/>
    <xf numFmtId="0" fontId="12" fillId="5" borderId="0" applyNumberFormat="0" applyBorder="0" applyAlignment="0" applyProtection="0"/>
    <xf numFmtId="171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172" fontId="14" fillId="0" borderId="0"/>
    <xf numFmtId="38" fontId="15" fillId="6" borderId="0" applyNumberFormat="0" applyBorder="0" applyAlignment="0" applyProtection="0"/>
    <xf numFmtId="0" fontId="6" fillId="0" borderId="2" applyNumberFormat="0" applyAlignment="0" applyProtection="0">
      <alignment horizontal="left" vertical="center"/>
    </xf>
    <xf numFmtId="0" fontId="6" fillId="0" borderId="18">
      <alignment horizontal="left" vertical="center"/>
    </xf>
    <xf numFmtId="10" fontId="15" fillId="7" borderId="16" applyNumberFormat="0" applyBorder="0" applyAlignment="0" applyProtection="0"/>
    <xf numFmtId="173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6" fillId="0" borderId="0"/>
    <xf numFmtId="0" fontId="7" fillId="0" borderId="0"/>
    <xf numFmtId="0" fontId="1" fillId="0" borderId="0"/>
    <xf numFmtId="0" fontId="2" fillId="0" borderId="0"/>
    <xf numFmtId="10" fontId="7" fillId="0" borderId="0" applyFont="0" applyFill="0" applyBorder="0" applyAlignment="0" applyProtection="0"/>
    <xf numFmtId="0" fontId="13" fillId="0" borderId="0" applyProtection="0"/>
    <xf numFmtId="0" fontId="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/>
    <xf numFmtId="0" fontId="19" fillId="0" borderId="0" applyNumberFormat="0" applyFill="0" applyBorder="0" applyAlignment="0" applyProtection="0"/>
  </cellStyleXfs>
  <cellXfs count="85">
    <xf numFmtId="0" fontId="0" fillId="0" borderId="0" xfId="0"/>
    <xf numFmtId="0" fontId="4" fillId="0" borderId="0" xfId="1" applyFont="1"/>
    <xf numFmtId="0" fontId="8" fillId="0" borderId="0" xfId="1" applyFont="1" applyAlignment="1">
      <alignment horizontal="left" vertical="center"/>
    </xf>
    <xf numFmtId="0" fontId="10" fillId="0" borderId="0" xfId="2" applyFont="1" applyAlignment="1">
      <alignment horizontal="center" vertical="center" wrapText="1"/>
    </xf>
    <xf numFmtId="0" fontId="11" fillId="0" borderId="0" xfId="2" applyFont="1" applyAlignment="1">
      <alignment horizontal="center" vertical="center" wrapText="1"/>
    </xf>
    <xf numFmtId="0" fontId="11" fillId="0" borderId="9" xfId="2" applyFont="1" applyBorder="1" applyAlignment="1">
      <alignment horizontal="center" vertical="center" wrapText="1"/>
    </xf>
    <xf numFmtId="0" fontId="8" fillId="0" borderId="2" xfId="1" applyFont="1" applyBorder="1" applyAlignment="1">
      <alignment horizontal="center" vertical="center"/>
    </xf>
    <xf numFmtId="0" fontId="11" fillId="0" borderId="2" xfId="2" applyFont="1" applyBorder="1" applyAlignment="1">
      <alignment horizontal="center" vertical="center" wrapText="1"/>
    </xf>
    <xf numFmtId="0" fontId="7" fillId="0" borderId="0" xfId="1" applyFont="1"/>
    <xf numFmtId="0" fontId="12" fillId="3" borderId="16" xfId="2" applyFont="1" applyFill="1" applyBorder="1" applyAlignment="1">
      <alignment horizontal="left" vertical="center"/>
    </xf>
    <xf numFmtId="0" fontId="7" fillId="3" borderId="16" xfId="2" applyFill="1" applyBorder="1" applyAlignment="1">
      <alignment vertical="center"/>
    </xf>
    <xf numFmtId="0" fontId="7" fillId="3" borderId="16" xfId="2" applyFill="1" applyBorder="1" applyAlignment="1">
      <alignment horizontal="center" vertical="center"/>
    </xf>
    <xf numFmtId="1" fontId="7" fillId="3" borderId="16" xfId="2" applyNumberFormat="1" applyFill="1" applyBorder="1" applyAlignment="1">
      <alignment horizontal="center" vertical="center"/>
    </xf>
    <xf numFmtId="0" fontId="7" fillId="0" borderId="16" xfId="2" applyBorder="1" applyAlignment="1">
      <alignment horizontal="center" vertical="center"/>
    </xf>
    <xf numFmtId="0" fontId="7" fillId="0" borderId="16" xfId="3" applyBorder="1" applyAlignment="1" applyProtection="1">
      <alignment horizontal="center" vertical="center" wrapText="1"/>
      <protection locked="0"/>
    </xf>
    <xf numFmtId="0" fontId="7" fillId="0" borderId="16" xfId="3" applyBorder="1" applyAlignment="1" applyProtection="1">
      <alignment horizontal="left" vertical="center" wrapText="1"/>
      <protection locked="0"/>
    </xf>
    <xf numFmtId="1" fontId="7" fillId="0" borderId="16" xfId="3" applyNumberFormat="1" applyBorder="1" applyAlignment="1" applyProtection="1">
      <alignment horizontal="center" vertical="center" wrapText="1"/>
      <protection locked="0"/>
    </xf>
    <xf numFmtId="164" fontId="7" fillId="0" borderId="16" xfId="3" applyNumberFormat="1" applyBorder="1" applyAlignment="1" applyProtection="1">
      <alignment horizontal="center" vertical="center" wrapText="1"/>
      <protection locked="0"/>
    </xf>
    <xf numFmtId="14" fontId="7" fillId="4" borderId="16" xfId="3" applyNumberFormat="1" applyFill="1" applyBorder="1" applyAlignment="1" applyProtection="1">
      <alignment horizontal="center" vertical="center" wrapText="1"/>
      <protection locked="0"/>
    </xf>
    <xf numFmtId="0" fontId="7" fillId="0" borderId="16" xfId="2" applyBorder="1" applyAlignment="1" applyProtection="1">
      <alignment horizontal="center" vertical="center"/>
      <protection locked="0"/>
    </xf>
    <xf numFmtId="0" fontId="7" fillId="0" borderId="16" xfId="2" applyBorder="1" applyAlignment="1" applyProtection="1">
      <alignment horizontal="left" vertical="center"/>
      <protection locked="0"/>
    </xf>
    <xf numFmtId="0" fontId="5" fillId="0" borderId="0" xfId="1" applyFont="1"/>
    <xf numFmtId="14" fontId="7" fillId="0" borderId="16" xfId="3" applyNumberFormat="1" applyBorder="1" applyAlignment="1" applyProtection="1">
      <alignment horizontal="center" vertical="center" wrapText="1"/>
      <protection locked="0"/>
    </xf>
    <xf numFmtId="0" fontId="7" fillId="0" borderId="16" xfId="3" applyBorder="1" applyAlignment="1" applyProtection="1">
      <alignment vertical="center" wrapText="1"/>
      <protection locked="0"/>
    </xf>
    <xf numFmtId="0" fontId="7" fillId="0" borderId="16" xfId="4" applyFont="1" applyBorder="1" applyAlignment="1" applyProtection="1">
      <alignment horizontal="center" vertical="center" wrapText="1"/>
      <protection locked="0"/>
    </xf>
    <xf numFmtId="0" fontId="7" fillId="0" borderId="16" xfId="4" applyFont="1" applyBorder="1" applyAlignment="1" applyProtection="1">
      <alignment horizontal="left" vertical="center" wrapText="1"/>
      <protection locked="0"/>
    </xf>
    <xf numFmtId="164" fontId="7" fillId="0" borderId="16" xfId="4" applyNumberFormat="1" applyFont="1" applyBorder="1" applyAlignment="1" applyProtection="1">
      <alignment horizontal="center" vertical="center" wrapText="1"/>
      <protection locked="0"/>
    </xf>
    <xf numFmtId="14" fontId="7" fillId="4" borderId="16" xfId="4" applyNumberFormat="1" applyFont="1" applyFill="1" applyBorder="1" applyAlignment="1" applyProtection="1">
      <alignment horizontal="center" vertical="center" wrapText="1"/>
      <protection locked="0"/>
    </xf>
    <xf numFmtId="0" fontId="7" fillId="4" borderId="16" xfId="3" applyFill="1" applyBorder="1" applyAlignment="1" applyProtection="1">
      <alignment horizontal="center" vertical="center" wrapText="1"/>
      <protection locked="0"/>
    </xf>
    <xf numFmtId="1" fontId="7" fillId="0" borderId="16" xfId="4" applyNumberFormat="1" applyFont="1" applyBorder="1" applyAlignment="1" applyProtection="1">
      <alignment horizontal="center" vertical="center" wrapText="1"/>
      <protection locked="0"/>
    </xf>
    <xf numFmtId="0" fontId="12" fillId="3" borderId="16" xfId="2" applyFont="1" applyFill="1" applyBorder="1" applyAlignment="1">
      <alignment horizontal="center" vertical="center"/>
    </xf>
    <xf numFmtId="0" fontId="7" fillId="4" borderId="16" xfId="3" applyFill="1" applyBorder="1" applyAlignment="1" applyProtection="1">
      <alignment vertical="center"/>
      <protection locked="0"/>
    </xf>
    <xf numFmtId="0" fontId="7" fillId="0" borderId="16" xfId="4" applyFont="1" applyBorder="1" applyAlignment="1" applyProtection="1">
      <alignment horizontal="center" vertical="center"/>
      <protection locked="0"/>
    </xf>
    <xf numFmtId="0" fontId="7" fillId="0" borderId="16" xfId="4" applyFont="1" applyBorder="1" applyAlignment="1" applyProtection="1">
      <alignment horizontal="left" vertical="center"/>
      <protection locked="0"/>
    </xf>
    <xf numFmtId="1" fontId="7" fillId="0" borderId="16" xfId="4" applyNumberFormat="1" applyFont="1" applyBorder="1" applyAlignment="1" applyProtection="1">
      <alignment horizontal="center" vertical="center"/>
      <protection locked="0"/>
    </xf>
    <xf numFmtId="165" fontId="7" fillId="0" borderId="16" xfId="4" applyNumberFormat="1" applyFont="1" applyBorder="1" applyAlignment="1" applyProtection="1">
      <alignment horizontal="center" vertical="center"/>
      <protection locked="0"/>
    </xf>
    <xf numFmtId="0" fontId="7" fillId="0" borderId="16" xfId="2" applyBorder="1" applyAlignment="1" applyProtection="1">
      <alignment horizontal="left" vertical="center" wrapText="1"/>
      <protection locked="0"/>
    </xf>
    <xf numFmtId="164" fontId="7" fillId="4" borderId="16" xfId="4" applyNumberFormat="1" applyFont="1" applyFill="1" applyBorder="1" applyAlignment="1" applyProtection="1">
      <alignment horizontal="center" vertical="center" wrapText="1"/>
      <protection locked="0"/>
    </xf>
    <xf numFmtId="166" fontId="7" fillId="0" borderId="16" xfId="4" applyNumberFormat="1" applyFont="1" applyBorder="1" applyAlignment="1" applyProtection="1">
      <alignment horizontal="left" vertical="center" wrapText="1"/>
      <protection locked="0"/>
    </xf>
    <xf numFmtId="166" fontId="7" fillId="0" borderId="16" xfId="2" applyNumberFormat="1" applyBorder="1" applyAlignment="1" applyProtection="1">
      <alignment horizontal="left" vertical="center"/>
      <protection locked="0"/>
    </xf>
    <xf numFmtId="0" fontId="7" fillId="4" borderId="16" xfId="4" applyFont="1" applyFill="1" applyBorder="1" applyAlignment="1" applyProtection="1">
      <alignment horizontal="center" vertical="center" wrapText="1"/>
      <protection locked="0"/>
    </xf>
    <xf numFmtId="49" fontId="7" fillId="0" borderId="16" xfId="4" applyNumberFormat="1" applyFont="1" applyBorder="1" applyAlignment="1" applyProtection="1">
      <alignment horizontal="center" vertical="center" wrapText="1"/>
      <protection locked="0"/>
    </xf>
    <xf numFmtId="167" fontId="7" fillId="0" borderId="16" xfId="4" applyNumberFormat="1" applyFont="1" applyBorder="1" applyAlignment="1" applyProtection="1">
      <alignment horizontal="center" vertical="center" wrapText="1"/>
      <protection locked="0"/>
    </xf>
    <xf numFmtId="168" fontId="7" fillId="0" borderId="16" xfId="4" applyNumberFormat="1" applyFont="1" applyBorder="1" applyAlignment="1" applyProtection="1">
      <alignment horizontal="center" vertical="center" wrapText="1"/>
      <protection locked="0"/>
    </xf>
    <xf numFmtId="169" fontId="7" fillId="4" borderId="16" xfId="4" applyNumberFormat="1" applyFont="1" applyFill="1" applyBorder="1" applyAlignment="1" applyProtection="1">
      <alignment horizontal="center" vertical="center" wrapText="1"/>
      <protection locked="0"/>
    </xf>
    <xf numFmtId="165" fontId="7" fillId="0" borderId="16" xfId="4" applyNumberFormat="1" applyFont="1" applyBorder="1" applyAlignment="1" applyProtection="1">
      <alignment horizontal="center" vertical="center" wrapText="1"/>
      <protection locked="0"/>
    </xf>
    <xf numFmtId="1" fontId="7" fillId="0" borderId="16" xfId="4" applyNumberFormat="1" applyFont="1" applyBorder="1" applyAlignment="1" applyProtection="1">
      <alignment horizontal="left" vertical="center" wrapText="1"/>
      <protection locked="0"/>
    </xf>
    <xf numFmtId="166" fontId="7" fillId="0" borderId="16" xfId="2" applyNumberFormat="1" applyBorder="1" applyAlignment="1" applyProtection="1">
      <alignment horizontal="center" vertical="center" wrapText="1"/>
      <protection locked="0"/>
    </xf>
    <xf numFmtId="166" fontId="7" fillId="0" borderId="16" xfId="2" applyNumberFormat="1" applyBorder="1" applyAlignment="1" applyProtection="1">
      <alignment horizontal="center" vertical="center"/>
      <protection locked="0"/>
    </xf>
    <xf numFmtId="170" fontId="7" fillId="0" borderId="16" xfId="4" applyNumberFormat="1" applyFont="1" applyBorder="1" applyAlignment="1" applyProtection="1">
      <alignment horizontal="center" vertical="center" wrapText="1"/>
      <protection locked="0"/>
    </xf>
    <xf numFmtId="1" fontId="7" fillId="4" borderId="16" xfId="4" applyNumberFormat="1" applyFont="1" applyFill="1" applyBorder="1" applyAlignment="1" applyProtection="1">
      <alignment horizontal="center" vertical="center" wrapText="1"/>
      <protection locked="0"/>
    </xf>
    <xf numFmtId="0" fontId="7" fillId="4" borderId="16" xfId="4" applyFont="1" applyFill="1" applyBorder="1" applyAlignment="1" applyProtection="1">
      <alignment horizontal="left" vertical="center" wrapText="1"/>
      <protection locked="0"/>
    </xf>
    <xf numFmtId="1" fontId="7" fillId="4" borderId="16" xfId="3" applyNumberFormat="1" applyFill="1" applyBorder="1" applyAlignment="1" applyProtection="1">
      <alignment horizontal="center" vertical="center" wrapText="1"/>
      <protection locked="0"/>
    </xf>
    <xf numFmtId="0" fontId="7" fillId="0" borderId="16" xfId="1" applyFont="1" applyBorder="1"/>
    <xf numFmtId="0" fontId="7" fillId="0" borderId="16" xfId="1" applyFont="1" applyBorder="1" applyAlignment="1">
      <alignment horizontal="center"/>
    </xf>
    <xf numFmtId="0" fontId="20" fillId="0" borderId="16" xfId="16" applyFont="1" applyBorder="1" applyAlignment="1">
      <alignment horizontal="center" vertical="center" wrapText="1"/>
    </xf>
    <xf numFmtId="0" fontId="20" fillId="0" borderId="16" xfId="16" applyFont="1" applyBorder="1" applyAlignment="1">
      <alignment horizontal="center" vertical="center"/>
    </xf>
    <xf numFmtId="0" fontId="21" fillId="0" borderId="16" xfId="2" applyFont="1" applyBorder="1" applyAlignment="1" applyProtection="1">
      <alignment horizontal="left" vertical="center"/>
      <protection locked="0"/>
    </xf>
    <xf numFmtId="0" fontId="7" fillId="0" borderId="16" xfId="3" applyBorder="1" applyAlignment="1">
      <alignment vertical="center" wrapText="1"/>
    </xf>
    <xf numFmtId="0" fontId="7" fillId="0" borderId="16" xfId="16" applyBorder="1" applyAlignment="1">
      <alignment horizontal="center" vertical="center"/>
    </xf>
    <xf numFmtId="174" fontId="7" fillId="0" borderId="16" xfId="4" applyNumberFormat="1" applyFont="1" applyBorder="1" applyAlignment="1" applyProtection="1">
      <alignment horizontal="center" vertical="center" wrapText="1"/>
      <protection locked="0"/>
    </xf>
    <xf numFmtId="0" fontId="8" fillId="0" borderId="16" xfId="2" applyFont="1" applyBorder="1" applyAlignment="1" applyProtection="1">
      <alignment horizontal="left" vertical="center"/>
      <protection locked="0"/>
    </xf>
    <xf numFmtId="0" fontId="22" fillId="0" borderId="16" xfId="16" applyFont="1" applyBorder="1" applyAlignment="1">
      <alignment horizontal="center" vertical="center"/>
    </xf>
    <xf numFmtId="0" fontId="5" fillId="0" borderId="0" xfId="1" applyFont="1" applyAlignment="1">
      <alignment horizontal="left" vertical="center" wrapText="1"/>
    </xf>
    <xf numFmtId="0" fontId="12" fillId="2" borderId="17" xfId="2" applyFont="1" applyFill="1" applyBorder="1" applyAlignment="1">
      <alignment horizontal="left" vertical="center"/>
    </xf>
    <xf numFmtId="0" fontId="12" fillId="2" borderId="18" xfId="2" applyFont="1" applyFill="1" applyBorder="1" applyAlignment="1">
      <alignment horizontal="left" vertical="center"/>
    </xf>
    <xf numFmtId="0" fontId="12" fillId="2" borderId="19" xfId="2" applyFont="1" applyFill="1" applyBorder="1" applyAlignment="1">
      <alignment horizontal="left" vertical="center"/>
    </xf>
    <xf numFmtId="0" fontId="3" fillId="2" borderId="1" xfId="1" applyFont="1" applyFill="1" applyBorder="1" applyAlignment="1">
      <alignment horizontal="center" vertical="center"/>
    </xf>
    <xf numFmtId="0" fontId="3" fillId="2" borderId="2" xfId="1" applyFont="1" applyFill="1" applyBorder="1" applyAlignment="1">
      <alignment horizontal="center" vertical="center"/>
    </xf>
    <xf numFmtId="0" fontId="3" fillId="2" borderId="3" xfId="1" applyFont="1" applyFill="1" applyBorder="1" applyAlignment="1">
      <alignment horizontal="center" vertical="center"/>
    </xf>
    <xf numFmtId="0" fontId="8" fillId="0" borderId="4" xfId="1" applyFont="1" applyBorder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8" fillId="0" borderId="8" xfId="1" applyFont="1" applyBorder="1" applyAlignment="1">
      <alignment horizontal="center" vertical="center"/>
    </xf>
    <xf numFmtId="0" fontId="8" fillId="0" borderId="9" xfId="1" applyFont="1" applyBorder="1" applyAlignment="1">
      <alignment horizontal="center" vertical="center"/>
    </xf>
    <xf numFmtId="0" fontId="9" fillId="0" borderId="5" xfId="1" applyFont="1" applyBorder="1" applyAlignment="1">
      <alignment horizontal="center" vertical="center" wrapText="1"/>
    </xf>
    <xf numFmtId="0" fontId="9" fillId="0" borderId="0" xfId="1" applyFont="1" applyAlignment="1">
      <alignment horizontal="center" vertical="center" wrapText="1"/>
    </xf>
    <xf numFmtId="0" fontId="9" fillId="0" borderId="6" xfId="1" applyFont="1" applyBorder="1" applyAlignment="1">
      <alignment horizontal="center" vertical="center" wrapText="1"/>
    </xf>
    <xf numFmtId="0" fontId="9" fillId="0" borderId="10" xfId="1" applyFont="1" applyBorder="1" applyAlignment="1">
      <alignment horizontal="center" vertical="center" wrapText="1"/>
    </xf>
    <xf numFmtId="0" fontId="9" fillId="0" borderId="9" xfId="1" applyFont="1" applyBorder="1" applyAlignment="1">
      <alignment horizontal="center" vertical="center" wrapText="1"/>
    </xf>
    <xf numFmtId="0" fontId="9" fillId="0" borderId="11" xfId="1" applyFont="1" applyBorder="1" applyAlignment="1">
      <alignment horizontal="center" vertical="center" wrapText="1"/>
    </xf>
    <xf numFmtId="0" fontId="8" fillId="0" borderId="7" xfId="1" applyFont="1" applyBorder="1" applyAlignment="1">
      <alignment horizontal="center" vertical="center"/>
    </xf>
    <xf numFmtId="0" fontId="8" fillId="0" borderId="12" xfId="1" applyFont="1" applyBorder="1" applyAlignment="1">
      <alignment horizontal="center" vertical="center"/>
    </xf>
    <xf numFmtId="0" fontId="12" fillId="2" borderId="13" xfId="2" applyFont="1" applyFill="1" applyBorder="1" applyAlignment="1">
      <alignment horizontal="left" vertical="center"/>
    </xf>
    <xf numFmtId="0" fontId="12" fillId="2" borderId="14" xfId="2" applyFont="1" applyFill="1" applyBorder="1" applyAlignment="1">
      <alignment horizontal="left" vertical="center"/>
    </xf>
    <xf numFmtId="0" fontId="12" fillId="2" borderId="15" xfId="2" applyFont="1" applyFill="1" applyBorder="1" applyAlignment="1">
      <alignment horizontal="left" vertical="center"/>
    </xf>
  </cellXfs>
  <cellStyles count="31">
    <cellStyle name="éléments" xfId="5" xr:uid="{00000000-0005-0000-0000-000000000000}"/>
    <cellStyle name="essai" xfId="6" xr:uid="{00000000-0005-0000-0000-000001000000}"/>
    <cellStyle name="Euro" xfId="7" xr:uid="{00000000-0005-0000-0000-000002000000}"/>
    <cellStyle name="Euro 2" xfId="8" xr:uid="{00000000-0005-0000-0000-000003000000}"/>
    <cellStyle name="Euro 2 2" xfId="9" xr:uid="{00000000-0005-0000-0000-000004000000}"/>
    <cellStyle name="Excel_BuiltIn_Comma" xfId="10" xr:uid="{00000000-0005-0000-0000-000005000000}"/>
    <cellStyle name="Grey" xfId="11" xr:uid="{00000000-0005-0000-0000-000006000000}"/>
    <cellStyle name="Header1" xfId="12" xr:uid="{00000000-0005-0000-0000-000007000000}"/>
    <cellStyle name="Header2" xfId="13" xr:uid="{00000000-0005-0000-0000-000008000000}"/>
    <cellStyle name="Input [yellow]" xfId="14" xr:uid="{00000000-0005-0000-0000-000009000000}"/>
    <cellStyle name="Normal" xfId="0" builtinId="0"/>
    <cellStyle name="Normal - Style1" xfId="15" xr:uid="{00000000-0005-0000-0000-00000B000000}"/>
    <cellStyle name="Normal 2" xfId="2" xr:uid="{00000000-0005-0000-0000-00000C000000}"/>
    <cellStyle name="Normal 2 2" xfId="16" xr:uid="{00000000-0005-0000-0000-00000D000000}"/>
    <cellStyle name="Normal 2 2 2" xfId="17" xr:uid="{00000000-0005-0000-0000-00000E000000}"/>
    <cellStyle name="Normal 2 2_Exploitation Musée Gadagne 09-2013" xfId="18" xr:uid="{00000000-0005-0000-0000-00000F000000}"/>
    <cellStyle name="Normal 2 3" xfId="19" xr:uid="{00000000-0005-0000-0000-000010000000}"/>
    <cellStyle name="Normal 2_Copie de Exploitation musée GADAGNE février 2013" xfId="20" xr:uid="{00000000-0005-0000-0000-000011000000}"/>
    <cellStyle name="Normal 3" xfId="21" xr:uid="{00000000-0005-0000-0000-000012000000}"/>
    <cellStyle name="Normal 4" xfId="3" xr:uid="{00000000-0005-0000-0000-000013000000}"/>
    <cellStyle name="Normal 4 2" xfId="22" xr:uid="{00000000-0005-0000-0000-000014000000}"/>
    <cellStyle name="Normal 5" xfId="23" xr:uid="{00000000-0005-0000-0000-000015000000}"/>
    <cellStyle name="Normal 6" xfId="24" xr:uid="{00000000-0005-0000-0000-000016000000}"/>
    <cellStyle name="Normal_CNED - DG" xfId="1" xr:uid="{00000000-0005-0000-0000-000017000000}"/>
    <cellStyle name="Normal_Feuil1" xfId="4" xr:uid="{00000000-0005-0000-0000-000018000000}"/>
    <cellStyle name="Percent [2]" xfId="25" xr:uid="{00000000-0005-0000-0000-000019000000}"/>
    <cellStyle name="sous titre" xfId="26" xr:uid="{00000000-0005-0000-0000-00001A000000}"/>
    <cellStyle name="stock" xfId="27" xr:uid="{00000000-0005-0000-0000-00001B000000}"/>
    <cellStyle name="Stock2" xfId="28" xr:uid="{00000000-0005-0000-0000-00001C000000}"/>
    <cellStyle name="Style 1" xfId="29" xr:uid="{00000000-0005-0000-0000-00001D000000}"/>
    <cellStyle name="Titre 1" xfId="30" xr:uid="{00000000-0005-0000-0000-00001E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652307</xdr:colOff>
      <xdr:row>1</xdr:row>
      <xdr:rowOff>33392</xdr:rowOff>
    </xdr:from>
    <xdr:to>
      <xdr:col>2</xdr:col>
      <xdr:colOff>2168673</xdr:colOff>
      <xdr:row>7</xdr:row>
      <xdr:rowOff>147871</xdr:rowOff>
    </xdr:to>
    <xdr:pic>
      <xdr:nvPicPr>
        <xdr:cNvPr id="3" name="Image 8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1423272" y="418874"/>
          <a:ext cx="1503031" cy="107123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denis\qualific\dai\DAI-31-12-99\PLRE776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Documents%20and%20Settings\r.burtin\Local%20Settings\Temporary%20Internet%20Files\Content.Outlook\HL5SUL54\prise%20en%20charge%20contrat%20PJH%20Lyon.xlsm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microsoft.com/office/2019/04/relationships/externalLinkLongPath" Target="file:///I:\Documents%20and%20Settings\alain.boudios\Desktop\DOSSIERS\GMAO.Prise%20en%20charge.Appels%20d'%20offres\prises%20en%20charges%20effectu&#233;e\BOUYGUES\FEDERATION%20D'AUBIGNY\fichier%20de%20prise%20en%20charge%20des%20&#233;quipements%20du%20site%20f&#233;d&#233;ration%20d'aubigny%20n&#176;2.xls?A707FE9D" TargetMode="External"/><Relationship Id="rId1" Type="http://schemas.openxmlformats.org/officeDocument/2006/relationships/externalLinkPath" Target="file:///\\A707FE9D\fichier%20de%20prise%20en%20charge%20des%20&#233;quipements%20du%20site%20f&#233;d&#233;ration%20d'aubigny%20n&#176;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olio1"/>
      <sheetName val="folio2"/>
      <sheetName val="3"/>
      <sheetName val="4"/>
      <sheetName val="DERNIER"/>
      <sheetName val="total"/>
      <sheetName val="bibliothèque"/>
      <sheetName val="Feuil3"/>
    </sheetNames>
    <sheetDataSet>
      <sheetData sheetId="0"/>
      <sheetData sheetId="1"/>
      <sheetData sheetId="2"/>
      <sheetData sheetId="3"/>
      <sheetData sheetId="4">
        <row r="5">
          <cell r="D5" t="str">
            <v>TITRE DE L'AFFAIRE</v>
          </cell>
        </row>
        <row r="7">
          <cell r="D7" t="str">
            <v>XXXX</v>
          </cell>
        </row>
        <row r="8">
          <cell r="D8" t="str">
            <v>BPO</v>
          </cell>
        </row>
        <row r="9">
          <cell r="D9" t="str">
            <v>XXXXXXXXXXX</v>
          </cell>
        </row>
        <row r="10">
          <cell r="D10" t="str">
            <v>A</v>
          </cell>
        </row>
        <row r="11">
          <cell r="D11" t="str">
            <v>XXX</v>
          </cell>
        </row>
        <row r="12">
          <cell r="D12" t="str">
            <v>PLRE776.XLS</v>
          </cell>
        </row>
      </sheetData>
      <sheetData sheetId="5"/>
      <sheetData sheetId="6"/>
      <sheetData sheetId="7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LIENT"/>
      <sheetName val="entête synthèse"/>
      <sheetName val="remarques générales"/>
      <sheetName val="Lot 1 - CVC "/>
      <sheetName val="Liste Sites"/>
      <sheetName val="Listes_de_choix"/>
    </sheetNames>
    <sheetDataSet>
      <sheetData sheetId="0"/>
      <sheetData sheetId="1"/>
      <sheetData sheetId="2"/>
      <sheetData sheetId="3"/>
      <sheetData sheetId="4">
        <row r="2">
          <cell r="A2" t="str">
            <v>ABBEVILLE</v>
          </cell>
        </row>
        <row r="3">
          <cell r="A3" t="str">
            <v>AGEN CEDEX 5</v>
          </cell>
        </row>
        <row r="4">
          <cell r="A4" t="str">
            <v>AIX EN PROVENCE</v>
          </cell>
        </row>
        <row r="5">
          <cell r="A5" t="str">
            <v>ALBI CEDEX</v>
          </cell>
        </row>
        <row r="6">
          <cell r="A6" t="str">
            <v xml:space="preserve">ALENCON </v>
          </cell>
        </row>
        <row r="7">
          <cell r="A7" t="str">
            <v>ALES</v>
          </cell>
        </row>
        <row r="8">
          <cell r="A8" t="str">
            <v>AMIENS</v>
          </cell>
        </row>
        <row r="9">
          <cell r="A9" t="str">
            <v>AMIENS</v>
          </cell>
        </row>
        <row r="10">
          <cell r="A10" t="str">
            <v>AMIENS CEDEX 1</v>
          </cell>
        </row>
        <row r="11">
          <cell r="A11" t="str">
            <v>ANGERS CEDEX 2</v>
          </cell>
        </row>
        <row r="12">
          <cell r="A12" t="str">
            <v>ANNECY</v>
          </cell>
        </row>
        <row r="13">
          <cell r="A13" t="str">
            <v>ARRAS CEDEX</v>
          </cell>
        </row>
        <row r="14">
          <cell r="A14" t="str">
            <v>AUBAGNE</v>
          </cell>
        </row>
        <row r="15">
          <cell r="A15" t="str">
            <v>AUCH</v>
          </cell>
        </row>
        <row r="16">
          <cell r="A16" t="str">
            <v>AURILLAC CEDEX</v>
          </cell>
        </row>
        <row r="17">
          <cell r="A17" t="str">
            <v>AUXERRE</v>
          </cell>
        </row>
        <row r="18">
          <cell r="A18" t="str">
            <v>AVIGNON CEDEX 1</v>
          </cell>
        </row>
        <row r="19">
          <cell r="A19" t="str">
            <v>BAGNOLS SUR CEZE</v>
          </cell>
        </row>
        <row r="20">
          <cell r="A20" t="str">
            <v>BAYONNE CEDEX</v>
          </cell>
        </row>
        <row r="21">
          <cell r="A21" t="str">
            <v>BEAUVAIS CEDEX</v>
          </cell>
        </row>
        <row r="22">
          <cell r="A22" t="str">
            <v>BESANCON</v>
          </cell>
        </row>
        <row r="23">
          <cell r="A23" t="str">
            <v>BEZIERS</v>
          </cell>
        </row>
        <row r="24">
          <cell r="A24" t="str">
            <v>BORDEAUX</v>
          </cell>
        </row>
        <row r="25">
          <cell r="A25" t="str">
            <v>BOURG EN BRESSE</v>
          </cell>
        </row>
        <row r="26">
          <cell r="A26" t="str">
            <v>BOURGES CEDEX</v>
          </cell>
        </row>
        <row r="27">
          <cell r="A27" t="str">
            <v>BRIVE CEDEX</v>
          </cell>
        </row>
        <row r="28">
          <cell r="A28" t="str">
            <v>CAEN CEDEX</v>
          </cell>
        </row>
        <row r="29">
          <cell r="A29" t="str">
            <v>CAHORS</v>
          </cell>
        </row>
        <row r="30">
          <cell r="A30" t="str">
            <v>CAMBRAI CEDEX</v>
          </cell>
        </row>
        <row r="31">
          <cell r="A31" t="str">
            <v>CARCASSONNE CEDEX 9</v>
          </cell>
        </row>
        <row r="32">
          <cell r="A32" t="str">
            <v xml:space="preserve">CASTRES </v>
          </cell>
        </row>
        <row r="33">
          <cell r="A33" t="str">
            <v>CAVAILLON</v>
          </cell>
        </row>
        <row r="34">
          <cell r="A34" t="str">
            <v>CHALON SUR SAONE</v>
          </cell>
        </row>
        <row r="35">
          <cell r="A35" t="str">
            <v>CHALONS EN CHAMPAGNE CEDEX</v>
          </cell>
        </row>
        <row r="36">
          <cell r="A36" t="str">
            <v>CHATEAUROUX</v>
          </cell>
        </row>
        <row r="37">
          <cell r="A37" t="str">
            <v>CHAUMONT CEDEX</v>
          </cell>
        </row>
        <row r="38">
          <cell r="A38" t="str">
            <v>CLERMONT FERRAND</v>
          </cell>
        </row>
        <row r="39">
          <cell r="A39" t="str">
            <v>COSNE SUR LOIRE CEDEX</v>
          </cell>
        </row>
        <row r="40">
          <cell r="A40" t="str">
            <v>DIJON CEDEX</v>
          </cell>
        </row>
        <row r="41">
          <cell r="A41" t="str">
            <v>ELBEUF</v>
          </cell>
        </row>
        <row r="42">
          <cell r="A42" t="str">
            <v>EVREUX CEDEX</v>
          </cell>
        </row>
        <row r="43">
          <cell r="A43" t="str">
            <v>FIRMINY</v>
          </cell>
        </row>
        <row r="44">
          <cell r="A44" t="str">
            <v>GRENOBLE</v>
          </cell>
        </row>
        <row r="45">
          <cell r="A45" t="str">
            <v>GUERET CEDEX</v>
          </cell>
        </row>
        <row r="46">
          <cell r="A46" t="str">
            <v>HYERES CEDEX</v>
          </cell>
        </row>
        <row r="47">
          <cell r="A47" t="str">
            <v>LA ROCHE S/YON CEDEX</v>
          </cell>
        </row>
        <row r="48">
          <cell r="A48" t="str">
            <v>LA ROCHELLE</v>
          </cell>
        </row>
        <row r="49">
          <cell r="A49" t="str">
            <v>LA ROCHELLE CEDEX 1</v>
          </cell>
        </row>
        <row r="50">
          <cell r="A50" t="str">
            <v>LE HAVRE</v>
          </cell>
        </row>
        <row r="51">
          <cell r="A51" t="str">
            <v>LE MANS CEDEX 2</v>
          </cell>
        </row>
        <row r="52">
          <cell r="A52" t="str">
            <v>LE PUY EN VELAY CEDEX</v>
          </cell>
        </row>
        <row r="53">
          <cell r="A53" t="str">
            <v>LILLE</v>
          </cell>
        </row>
        <row r="54">
          <cell r="A54" t="str">
            <v>LIMOGES CEDEX 1</v>
          </cell>
        </row>
        <row r="55">
          <cell r="A55" t="str">
            <v>LORIENT</v>
          </cell>
        </row>
        <row r="56">
          <cell r="A56" t="str">
            <v>LOUHANS</v>
          </cell>
        </row>
        <row r="57">
          <cell r="A57" t="str">
            <v>LUISANT</v>
          </cell>
        </row>
        <row r="58">
          <cell r="A58" t="str">
            <v>LYON</v>
          </cell>
        </row>
        <row r="59">
          <cell r="A59" t="str">
            <v>MACON CEDEX</v>
          </cell>
        </row>
        <row r="60">
          <cell r="A60" t="str">
            <v>MARSEILLE</v>
          </cell>
        </row>
        <row r="61">
          <cell r="A61" t="str">
            <v>MENDE CEDEX</v>
          </cell>
        </row>
        <row r="62">
          <cell r="A62" t="str">
            <v>METZ</v>
          </cell>
        </row>
        <row r="63">
          <cell r="A63" t="str">
            <v>MONTAUBAN CEDEX</v>
          </cell>
        </row>
        <row r="64">
          <cell r="A64" t="str">
            <v>MONTLUCON</v>
          </cell>
        </row>
        <row r="65">
          <cell r="A65" t="str">
            <v>MONTPELLIER</v>
          </cell>
        </row>
        <row r="66">
          <cell r="A66" t="str">
            <v>NANCY CEDEX</v>
          </cell>
        </row>
        <row r="67">
          <cell r="A67" t="str">
            <v>NANTES CEDEX 01</v>
          </cell>
        </row>
        <row r="68">
          <cell r="A68" t="str">
            <v>NARBONNE</v>
          </cell>
        </row>
        <row r="69">
          <cell r="A69" t="str">
            <v>NEVERS CEDEX</v>
          </cell>
        </row>
        <row r="70">
          <cell r="A70" t="str">
            <v>NICE</v>
          </cell>
        </row>
        <row r="71">
          <cell r="A71" t="str">
            <v>NIMES CEDEX 01</v>
          </cell>
        </row>
        <row r="72">
          <cell r="A72" t="str">
            <v>ORANGE</v>
          </cell>
        </row>
        <row r="73">
          <cell r="A73" t="str">
            <v>ORLEANS</v>
          </cell>
        </row>
        <row r="74">
          <cell r="A74" t="str">
            <v>PAMIERS</v>
          </cell>
        </row>
        <row r="75">
          <cell r="A75" t="str">
            <v>PARAY LE MONIAL</v>
          </cell>
        </row>
        <row r="76">
          <cell r="A76" t="str">
            <v>PARIS</v>
          </cell>
        </row>
        <row r="77">
          <cell r="A77" t="str">
            <v>PARIS</v>
          </cell>
        </row>
        <row r="78">
          <cell r="A78" t="str">
            <v>PARIS</v>
          </cell>
        </row>
        <row r="79">
          <cell r="A79" t="str">
            <v>PARIS</v>
          </cell>
        </row>
        <row r="80">
          <cell r="A80" t="str">
            <v>PARIS</v>
          </cell>
        </row>
        <row r="81">
          <cell r="A81" t="str">
            <v>PARIS</v>
          </cell>
        </row>
        <row r="82">
          <cell r="A82" t="str">
            <v>PARIS Batignolles</v>
          </cell>
        </row>
        <row r="83">
          <cell r="A83" t="str">
            <v>PARIS Siege 1</v>
          </cell>
        </row>
        <row r="84">
          <cell r="A84" t="str">
            <v>PARIS Siege 2</v>
          </cell>
        </row>
        <row r="85">
          <cell r="A85" t="str">
            <v>PAU</v>
          </cell>
        </row>
        <row r="86">
          <cell r="A86" t="str">
            <v>PERONNE</v>
          </cell>
        </row>
        <row r="87">
          <cell r="A87" t="str">
            <v>PERPIGNAN CEDEX</v>
          </cell>
        </row>
        <row r="88">
          <cell r="A88" t="str">
            <v>POITIERS CEDEX</v>
          </cell>
        </row>
        <row r="89">
          <cell r="A89" t="str">
            <v>REIMS</v>
          </cell>
        </row>
        <row r="90">
          <cell r="A90" t="str">
            <v>RENNES CEDEX</v>
          </cell>
        </row>
        <row r="91">
          <cell r="A91" t="str">
            <v>REVEL</v>
          </cell>
        </row>
        <row r="92">
          <cell r="A92" t="str">
            <v>RIVE DE GIER</v>
          </cell>
        </row>
        <row r="93">
          <cell r="A93" t="str">
            <v>ROCHEFORT</v>
          </cell>
        </row>
        <row r="94">
          <cell r="A94" t="str">
            <v>RODEZ</v>
          </cell>
        </row>
        <row r="95">
          <cell r="A95" t="str">
            <v>ROUEN</v>
          </cell>
        </row>
        <row r="96">
          <cell r="A96" t="str">
            <v>ROUEN CEDEX</v>
          </cell>
        </row>
        <row r="97">
          <cell r="A97" t="str">
            <v>ROYAN</v>
          </cell>
        </row>
        <row r="98">
          <cell r="A98" t="str">
            <v>SAINT BRIEUC CEDEX 2</v>
          </cell>
        </row>
        <row r="99">
          <cell r="A99" t="str">
            <v>SAINT CHAMOND</v>
          </cell>
        </row>
        <row r="100">
          <cell r="A100" t="str">
            <v>SAINT ETIENNE</v>
          </cell>
        </row>
        <row r="101">
          <cell r="A101" t="str">
            <v>SAINT ETIENNE</v>
          </cell>
        </row>
        <row r="102">
          <cell r="A102" t="str">
            <v>SAINT FLOUR</v>
          </cell>
        </row>
        <row r="103">
          <cell r="A103" t="str">
            <v>SAINT GAUDENS</v>
          </cell>
        </row>
        <row r="104">
          <cell r="A104" t="str">
            <v>SAINT LO</v>
          </cell>
        </row>
        <row r="105">
          <cell r="A105" t="str">
            <v>SAINT MALO</v>
          </cell>
        </row>
        <row r="106">
          <cell r="A106" t="str">
            <v>SAINT NAZAIRE</v>
          </cell>
        </row>
        <row r="107">
          <cell r="A107" t="str">
            <v>SAINT QUENTIN</v>
          </cell>
        </row>
        <row r="108">
          <cell r="A108" t="str">
            <v>SENS</v>
          </cell>
        </row>
        <row r="109">
          <cell r="A109" t="str">
            <v>TARBES</v>
          </cell>
        </row>
        <row r="110">
          <cell r="A110" t="str">
            <v>TOULOUSE CEDEX 6</v>
          </cell>
        </row>
        <row r="111">
          <cell r="A111" t="str">
            <v>TOURS CEDEX 1</v>
          </cell>
        </row>
        <row r="112">
          <cell r="A112" t="str">
            <v>TROYES</v>
          </cell>
        </row>
        <row r="113">
          <cell r="A113" t="str">
            <v>VALENCE</v>
          </cell>
        </row>
        <row r="114">
          <cell r="A114" t="str">
            <v xml:space="preserve">VESOUL </v>
          </cell>
        </row>
      </sheetData>
      <sheetData sheetId="5">
        <row r="3">
          <cell r="A3" t="str">
            <v>NC</v>
          </cell>
          <cell r="B3" t="str">
            <v>Bâtiment indépendant</v>
          </cell>
          <cell r="C3" t="str">
            <v>NC</v>
          </cell>
          <cell r="F3" t="str">
            <v>Brûleur fioul</v>
          </cell>
          <cell r="G3" t="str">
            <v>Horloge ou programmateur CHAUD</v>
          </cell>
          <cell r="H3" t="str">
            <v>Unité extérieure Multi_split froid seul</v>
          </cell>
          <cell r="K3" t="str">
            <v>Horloge ou programmateur CLIM</v>
          </cell>
          <cell r="L3" t="str">
            <v>Horloge ou programmateur AIR</v>
          </cell>
          <cell r="M3" t="str">
            <v>Cellule HT</v>
          </cell>
          <cell r="N3" t="str">
            <v>Armoire électrique divisionnaire</v>
          </cell>
          <cell r="O3" t="str">
            <v>Horloge Eclairage Intérieur</v>
          </cell>
          <cell r="P3" t="str">
            <v>B.A.E.S</v>
          </cell>
          <cell r="Q3" t="str">
            <v>Armoire ondulée</v>
          </cell>
          <cell r="R3" t="str">
            <v>Horloge Eclairage Extérieur</v>
          </cell>
          <cell r="S3" t="str">
            <v>Auvent DAB Simple</v>
          </cell>
          <cell r="T3" t="str">
            <v>Adoucisseur</v>
          </cell>
          <cell r="U3" t="str">
            <v>Cuisinette - Tisanerie</v>
          </cell>
          <cell r="V3" t="str">
            <v>Ballon ECS électrique</v>
          </cell>
          <cell r="W3" t="str">
            <v>Détecteur de présence d'eau</v>
          </cell>
          <cell r="X3" t="str">
            <v>Boiton courrier et boîte aux lettres</v>
          </cell>
          <cell r="Y3" t="str">
            <v>Compteur gaz</v>
          </cell>
          <cell r="AA3">
            <v>1</v>
          </cell>
          <cell r="AB3">
            <v>0</v>
          </cell>
          <cell r="AC3">
            <v>0</v>
          </cell>
          <cell r="AD3" t="str">
            <v>00</v>
          </cell>
        </row>
        <row r="4">
          <cell r="A4" t="str">
            <v>Copropriétaire</v>
          </cell>
          <cell r="B4" t="str">
            <v>Immeuble de logements</v>
          </cell>
          <cell r="C4" t="str">
            <v>APAVE</v>
          </cell>
          <cell r="F4" t="str">
            <v>Brûleur gaz</v>
          </cell>
          <cell r="G4" t="str">
            <v>Convecteur ou radiateur électrique</v>
          </cell>
          <cell r="H4" t="str">
            <v>Unité extérieure Multi_split réversible ou VRV</v>
          </cell>
          <cell r="K4" t="str">
            <v>Unité intérieure Multi_split froid seul</v>
          </cell>
          <cell r="L4" t="str">
            <v>Amenée d'air naturel</v>
          </cell>
          <cell r="M4" t="str">
            <v>Transformateur huile</v>
          </cell>
          <cell r="N4" t="str">
            <v>Armoire électrique générale</v>
          </cell>
          <cell r="O4" t="str">
            <v>Hublot</v>
          </cell>
          <cell r="P4" t="str">
            <v xml:space="preserve">Télécommande bloc de commande et bloc d'essai </v>
          </cell>
          <cell r="Q4" t="str">
            <v>Groupe électrogène</v>
          </cell>
          <cell r="R4" t="str">
            <v>Lampadaire</v>
          </cell>
          <cell r="S4" t="str">
            <v>Auvent DAB Double</v>
          </cell>
          <cell r="T4" t="str">
            <v>Clapet anti-retour</v>
          </cell>
          <cell r="U4" t="str">
            <v>Cuvette WC</v>
          </cell>
          <cell r="V4" t="str">
            <v>Cumulus ECS électrique</v>
          </cell>
          <cell r="W4" t="str">
            <v>Pompe de relevage</v>
          </cell>
          <cell r="X4" t="str">
            <v>Dalle de faux-plafond</v>
          </cell>
          <cell r="Y4" t="str">
            <v>Compteur d'eau</v>
          </cell>
          <cell r="AA4">
            <v>2</v>
          </cell>
          <cell r="AB4">
            <v>1</v>
          </cell>
          <cell r="AC4">
            <v>7</v>
          </cell>
          <cell r="AD4">
            <v>10</v>
          </cell>
        </row>
        <row r="5">
          <cell r="A5" t="str">
            <v>Locataire en multi-location</v>
          </cell>
          <cell r="B5" t="str">
            <v>Immeuble de bureaux</v>
          </cell>
          <cell r="C5" t="str">
            <v>NORISKO</v>
          </cell>
          <cell r="F5" t="str">
            <v>Chaudière au sol fioul</v>
          </cell>
          <cell r="G5" t="str">
            <v>Convecteur ou radiateur eau chaude</v>
          </cell>
          <cell r="H5" t="str">
            <v>Unité extérieure Split_system froid seul</v>
          </cell>
          <cell r="K5" t="str">
            <v>Unité intérieure Multi_split réversible ou VRV</v>
          </cell>
          <cell r="L5" t="str">
            <v>Bouches et grilles de ventilation</v>
          </cell>
          <cell r="M5" t="str">
            <v>Transformateur pyralène</v>
          </cell>
          <cell r="N5" t="str">
            <v>Tableau électrique divisionnaire</v>
          </cell>
          <cell r="O5" t="str">
            <v>Lampe à diodes</v>
          </cell>
          <cell r="P5" t="str">
            <v>Eclairage de sécurité sur source centrale</v>
          </cell>
          <cell r="Q5" t="str">
            <v>Onduleur</v>
          </cell>
          <cell r="R5" t="str">
            <v>Plot lumineux</v>
          </cell>
          <cell r="S5" t="str">
            <v>Bandeau</v>
          </cell>
          <cell r="T5" t="str">
            <v>Détendeur</v>
          </cell>
          <cell r="U5" t="str">
            <v>Douche</v>
          </cell>
          <cell r="V5" t="str">
            <v>Système associée à la production chaud</v>
          </cell>
          <cell r="W5" t="str">
            <v>Réseau d’évacuation</v>
          </cell>
          <cell r="X5" t="str">
            <v xml:space="preserve">Petite serrurerie sur équipements standard </v>
          </cell>
          <cell r="Y5" t="str">
            <v>Compteur électrique Tarif Bleu HC</v>
          </cell>
          <cell r="AA5">
            <v>3</v>
          </cell>
          <cell r="AB5">
            <v>2</v>
          </cell>
          <cell r="AC5">
            <v>8</v>
          </cell>
          <cell r="AD5">
            <v>15</v>
          </cell>
        </row>
        <row r="6">
          <cell r="A6" t="str">
            <v>Locataire unique</v>
          </cell>
          <cell r="B6" t="str">
            <v>Centre commercial</v>
          </cell>
          <cell r="C6" t="str">
            <v>SOCOTEC</v>
          </cell>
          <cell r="F6" t="str">
            <v>Chaudière au sol gaz</v>
          </cell>
          <cell r="G6" t="str">
            <v>Plafond rayonnant eau chaude</v>
          </cell>
          <cell r="H6" t="str">
            <v>Unité extérieure Split_system réversible</v>
          </cell>
          <cell r="K6" t="str">
            <v>Unité intérieure split_system froid seul</v>
          </cell>
          <cell r="L6" t="str">
            <v>CTA double flux</v>
          </cell>
          <cell r="M6" t="str">
            <v>Transformateur sec</v>
          </cell>
          <cell r="N6" t="str">
            <v>Tableau électrique général</v>
          </cell>
          <cell r="O6" t="str">
            <v>Lampe dychroïque</v>
          </cell>
          <cell r="Q6" t="str">
            <v>Transformateur d'isolement</v>
          </cell>
          <cell r="R6" t="str">
            <v>Projecteur de forte puissance</v>
          </cell>
          <cell r="S6" t="str">
            <v>Coupure extérieure de proximité</v>
          </cell>
          <cell r="T6" t="str">
            <v xml:space="preserve">Disconnecteur </v>
          </cell>
          <cell r="U6" t="str">
            <v>Lavabo - Vasque - Evier</v>
          </cell>
          <cell r="W6" t="str">
            <v>Sanibroyeur</v>
          </cell>
          <cell r="X6" t="str">
            <v>Serrures à code (mécanique ou électronique)</v>
          </cell>
          <cell r="Y6" t="str">
            <v>Compteur électrique Tarif Bleu HP</v>
          </cell>
          <cell r="AA6">
            <v>4</v>
          </cell>
          <cell r="AB6">
            <v>3</v>
          </cell>
          <cell r="AC6">
            <v>9</v>
          </cell>
          <cell r="AD6">
            <v>20</v>
          </cell>
        </row>
        <row r="7">
          <cell r="A7" t="str">
            <v>Propriétaire et locataire</v>
          </cell>
          <cell r="B7" t="str">
            <v>IGH</v>
          </cell>
          <cell r="C7" t="str">
            <v>VERITAS</v>
          </cell>
          <cell r="F7" t="str">
            <v>Chaudière électrique</v>
          </cell>
          <cell r="G7" t="str">
            <v>Plafond rayonnant électrique</v>
          </cell>
          <cell r="H7" t="str">
            <v>Dry_cooler</v>
          </cell>
          <cell r="K7" t="str">
            <v>Unité intérieure split_system réversible</v>
          </cell>
          <cell r="L7" t="str">
            <v>CTA simple flux</v>
          </cell>
          <cell r="N7" t="str">
            <v xml:space="preserve">Prise de courant </v>
          </cell>
          <cell r="O7" t="str">
            <v>Lampe fluocompact</v>
          </cell>
          <cell r="R7" t="str">
            <v>Hublot ou tube fluorescent</v>
          </cell>
          <cell r="S7" t="str">
            <v>Drapeau</v>
          </cell>
          <cell r="T7" t="str">
            <v xml:space="preserve">Filtre à eau </v>
          </cell>
          <cell r="U7" t="str">
            <v>Mélangeur</v>
          </cell>
          <cell r="W7" t="str">
            <v>Séparateur de graisses</v>
          </cell>
          <cell r="X7" t="str">
            <v xml:space="preserve">Système de ferme porte (groom) </v>
          </cell>
          <cell r="Y7" t="str">
            <v>Compteur électrique Tarif Jaune HCE</v>
          </cell>
          <cell r="AA7">
            <v>5</v>
          </cell>
          <cell r="AB7">
            <v>4</v>
          </cell>
          <cell r="AC7">
            <v>10</v>
          </cell>
          <cell r="AD7">
            <v>25</v>
          </cell>
        </row>
        <row r="8">
          <cell r="A8" t="str">
            <v>Propriétaire unique</v>
          </cell>
          <cell r="C8" t="str">
            <v>QUALICONSULT</v>
          </cell>
          <cell r="F8" t="str">
            <v>Chaudière murale gaz</v>
          </cell>
          <cell r="G8" t="str">
            <v>Plancher chauffant eau chaude</v>
          </cell>
          <cell r="H8" t="str">
            <v>Groupe de prod. d'eau glacée à condensation à air</v>
          </cell>
          <cell r="K8" t="str">
            <v>Ventilo-convecteur/cassette 2 tubes 2 fils</v>
          </cell>
          <cell r="L8" t="str">
            <v>Horloge ou programmateur AIR</v>
          </cell>
          <cell r="N8" t="str">
            <v>Prise de terre</v>
          </cell>
          <cell r="O8" t="str">
            <v>Lampe halogène</v>
          </cell>
          <cell r="R8" t="str">
            <v>Spot halogène</v>
          </cell>
          <cell r="S8" t="str">
            <v>Ecusson</v>
          </cell>
          <cell r="T8" t="str">
            <v>Pompe injection</v>
          </cell>
          <cell r="U8" t="str">
            <v>Mitigeur</v>
          </cell>
          <cell r="W8" t="str">
            <v>Séparateur d'hydrocarbures</v>
          </cell>
          <cell r="Y8" t="str">
            <v>Compteur électrique Tarif Jaune HPE</v>
          </cell>
          <cell r="AA8">
            <v>6</v>
          </cell>
          <cell r="AB8">
            <v>5</v>
          </cell>
          <cell r="AC8">
            <v>11</v>
          </cell>
          <cell r="AD8">
            <v>30</v>
          </cell>
        </row>
        <row r="9">
          <cell r="F9" t="str">
            <v>Chauffage collectif (à la charge du propriétaire)</v>
          </cell>
          <cell r="G9" t="str">
            <v>Plancher chauffant électrique</v>
          </cell>
          <cell r="H9" t="str">
            <v>Groupe de prod. d'eau glacée à condensation à eau</v>
          </cell>
          <cell r="K9" t="str">
            <v>Ventilo-convecteur/cassette 2 tubes eau glacée</v>
          </cell>
          <cell r="L9" t="str">
            <v>VMC double flux</v>
          </cell>
          <cell r="N9" t="str">
            <v>Schéma électrique</v>
          </cell>
          <cell r="O9" t="str">
            <v>Lampe incandescente</v>
          </cell>
          <cell r="S9" t="str">
            <v>Eclairage vitrine</v>
          </cell>
          <cell r="T9" t="str">
            <v>Surpresseur</v>
          </cell>
          <cell r="U9" t="str">
            <v>Urinoir</v>
          </cell>
          <cell r="Y9" t="str">
            <v>Compteur électrique Tarif Jaune HCH</v>
          </cell>
          <cell r="AA9">
            <v>7</v>
          </cell>
          <cell r="AB9">
            <v>6</v>
          </cell>
          <cell r="AC9">
            <v>12</v>
          </cell>
          <cell r="AD9">
            <v>40</v>
          </cell>
        </row>
        <row r="10">
          <cell r="F10" t="str">
            <v>Cuve fioul</v>
          </cell>
          <cell r="G10" t="str">
            <v>Rideau d'air chaud eau chaude</v>
          </cell>
          <cell r="H10" t="str">
            <v>Module hydraulique</v>
          </cell>
          <cell r="K10" t="str">
            <v>Ventilo-convecteur/cassette 4 tubes</v>
          </cell>
          <cell r="L10" t="str">
            <v>VMC simple flux ou extracteur</v>
          </cell>
          <cell r="O10" t="str">
            <v>Porte affiche éclairé</v>
          </cell>
          <cell r="S10" t="str">
            <v>Enseigne Double Face Lumineuse</v>
          </cell>
          <cell r="T10" t="str">
            <v>Vanne de coupure générale</v>
          </cell>
          <cell r="Y10" t="str">
            <v>Compteur électrique Tarif Jaune HPH</v>
          </cell>
          <cell r="AA10">
            <v>8</v>
          </cell>
          <cell r="AB10">
            <v>7</v>
          </cell>
          <cell r="AC10">
            <v>13</v>
          </cell>
          <cell r="AD10">
            <v>45</v>
          </cell>
        </row>
        <row r="11">
          <cell r="F11" t="str">
            <v>Maintien de pression</v>
          </cell>
          <cell r="G11" t="str">
            <v>Rideau d'air chaud électrique</v>
          </cell>
          <cell r="H11" t="str">
            <v>Pompe à chaleur air_air</v>
          </cell>
          <cell r="K11" t="str">
            <v>Armoire de climatisation à eau glacée</v>
          </cell>
          <cell r="O11" t="str">
            <v>Spots halogènes</v>
          </cell>
          <cell r="S11" t="str">
            <v>Enseigne Double Face Lumineuse Avec Main Carte</v>
          </cell>
          <cell r="Y11" t="str">
            <v>Compteur électrique Tarif Vert HCE</v>
          </cell>
          <cell r="AA11">
            <v>9</v>
          </cell>
          <cell r="AB11">
            <v>8</v>
          </cell>
          <cell r="AC11">
            <v>14</v>
          </cell>
          <cell r="AD11">
            <v>50</v>
          </cell>
        </row>
        <row r="12">
          <cell r="F12" t="str">
            <v xml:space="preserve">Pompe double </v>
          </cell>
          <cell r="G12" t="str">
            <v>Système d'asservissement avec la clim</v>
          </cell>
          <cell r="H12" t="str">
            <v>Pompe à chaleur air_eau</v>
          </cell>
          <cell r="K12" t="str">
            <v>Armoire de climatisation autonome (détente directe)</v>
          </cell>
          <cell r="O12" t="str">
            <v>Tube à fluorescence</v>
          </cell>
          <cell r="S12" t="str">
            <v>Horloge Enseignes</v>
          </cell>
          <cell r="Y12" t="str">
            <v>Compteur électrique Tarif Vert HPE</v>
          </cell>
          <cell r="AA12">
            <v>10</v>
          </cell>
          <cell r="AB12">
            <v>9</v>
          </cell>
          <cell r="AC12">
            <v>15</v>
          </cell>
        </row>
        <row r="13">
          <cell r="F13" t="str">
            <v xml:space="preserve">Pompe simple </v>
          </cell>
          <cell r="G13" t="str">
            <v>Ventilo-convecteur/cassette 2 fils</v>
          </cell>
          <cell r="H13" t="str">
            <v>Pompe à chaleur eau_eau</v>
          </cell>
          <cell r="K13" t="str">
            <v>Climatiseur à eau perdue</v>
          </cell>
          <cell r="S13" t="str">
            <v>Inter. crépusculaire Enseignes</v>
          </cell>
          <cell r="Y13" t="str">
            <v>Compteur électrique Tarif Vert HCH</v>
          </cell>
          <cell r="AA13">
            <v>11</v>
          </cell>
          <cell r="AC13">
            <v>16</v>
          </cell>
        </row>
        <row r="14">
          <cell r="F14" t="str">
            <v>Poste chauffage urbain</v>
          </cell>
          <cell r="G14" t="str">
            <v>Ventilo-convecteur/cassette 2 tubes eau chaude</v>
          </cell>
          <cell r="H14" t="str">
            <v xml:space="preserve">Pompe double </v>
          </cell>
          <cell r="K14" t="str">
            <v>Système d'asservissement avec le chauffage</v>
          </cell>
          <cell r="S14" t="str">
            <v>Lambrequin</v>
          </cell>
          <cell r="Y14" t="str">
            <v>Compteur électrique Tarif Vert HPH</v>
          </cell>
          <cell r="AA14">
            <v>12</v>
          </cell>
          <cell r="AC14">
            <v>17</v>
          </cell>
        </row>
        <row r="15">
          <cell r="F15" t="str">
            <v>Régulateur</v>
          </cell>
          <cell r="H15" t="str">
            <v xml:space="preserve">Pompe simple </v>
          </cell>
          <cell r="S15" t="str">
            <v>Lettres Découpées</v>
          </cell>
          <cell r="Y15" t="str">
            <v>Compteur électrique Tarif Vert PTE</v>
          </cell>
          <cell r="AA15">
            <v>13</v>
          </cell>
          <cell r="AC15">
            <v>18</v>
          </cell>
        </row>
        <row r="16">
          <cell r="F16" t="str">
            <v>Vanne motorisée</v>
          </cell>
          <cell r="H16" t="str">
            <v>Poste réseau urbain eau glacée</v>
          </cell>
          <cell r="S16" t="str">
            <v>Porte Affiche Extérieur</v>
          </cell>
          <cell r="Y16" t="str">
            <v>Jauge fioul</v>
          </cell>
          <cell r="AA16">
            <v>14</v>
          </cell>
          <cell r="AC16">
            <v>19</v>
          </cell>
        </row>
        <row r="17">
          <cell r="F17" t="str">
            <v>Vase d'expansion</v>
          </cell>
          <cell r="H17" t="str">
            <v>Production de froid collective (à la charge du propriétaire)</v>
          </cell>
          <cell r="S17" t="str">
            <v>Totem d’Entrée</v>
          </cell>
          <cell r="AA17">
            <v>15</v>
          </cell>
          <cell r="AC17">
            <v>20</v>
          </cell>
        </row>
        <row r="18">
          <cell r="H18" t="str">
            <v>Régulateur</v>
          </cell>
          <cell r="S18" t="str">
            <v>Totem Sécurité</v>
          </cell>
          <cell r="AA18">
            <v>16</v>
          </cell>
        </row>
        <row r="19">
          <cell r="H19" t="str">
            <v>Tour de refroidissement</v>
          </cell>
          <cell r="S19" t="str">
            <v>Support de P.L.V. extérieur et vitrine</v>
          </cell>
          <cell r="AA19">
            <v>17</v>
          </cell>
        </row>
        <row r="20">
          <cell r="H20" t="str">
            <v>Vanne motorisée</v>
          </cell>
          <cell r="AA20">
            <v>18</v>
          </cell>
        </row>
        <row r="21">
          <cell r="H21" t="str">
            <v>Vase d'expansion</v>
          </cell>
          <cell r="AA21">
            <v>19</v>
          </cell>
        </row>
        <row r="22">
          <cell r="AA22">
            <v>20</v>
          </cell>
        </row>
        <row r="23">
          <cell r="AA23">
            <v>21</v>
          </cell>
        </row>
        <row r="24">
          <cell r="AA24">
            <v>22</v>
          </cell>
        </row>
        <row r="25">
          <cell r="AA25">
            <v>23</v>
          </cell>
        </row>
        <row r="26">
          <cell r="AA26">
            <v>24</v>
          </cell>
        </row>
        <row r="27">
          <cell r="AA27">
            <v>25</v>
          </cell>
        </row>
        <row r="28">
          <cell r="AA28">
            <v>26</v>
          </cell>
        </row>
        <row r="29">
          <cell r="AA29">
            <v>27</v>
          </cell>
        </row>
        <row r="30">
          <cell r="AA30">
            <v>28</v>
          </cell>
        </row>
        <row r="31">
          <cell r="AA31">
            <v>29</v>
          </cell>
        </row>
        <row r="32">
          <cell r="AA32">
            <v>30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iche Site"/>
      <sheetName val="Fiche Prise en charge CVC"/>
      <sheetName val="Fiche Prise en charge ascenseur"/>
      <sheetName val="Fiche Prise en charge portails"/>
      <sheetName val="Fiche Prise en charge plomberie"/>
      <sheetName val=" moyens lutte incendie"/>
      <sheetName val="Fiche groupe électrogène"/>
      <sheetName val="Fiche groupe courants forts"/>
      <sheetName val="Liste Sites"/>
      <sheetName val="Listes_de_choix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/>
      <sheetData sheetId="9">
        <row r="3">
          <cell r="AB3">
            <v>0</v>
          </cell>
        </row>
        <row r="4">
          <cell r="AB4">
            <v>1</v>
          </cell>
        </row>
        <row r="5">
          <cell r="AB5">
            <v>2</v>
          </cell>
        </row>
        <row r="6">
          <cell r="AB6">
            <v>3</v>
          </cell>
        </row>
        <row r="7">
          <cell r="AB7">
            <v>4</v>
          </cell>
        </row>
        <row r="8">
          <cell r="AB8">
            <v>5</v>
          </cell>
        </row>
        <row r="9">
          <cell r="AB9">
            <v>6</v>
          </cell>
        </row>
        <row r="10">
          <cell r="AB10">
            <v>7</v>
          </cell>
        </row>
        <row r="11">
          <cell r="AB11">
            <v>8</v>
          </cell>
        </row>
        <row r="12">
          <cell r="AB12">
            <v>9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72"/>
  <sheetViews>
    <sheetView showGridLines="0" tabSelected="1" topLeftCell="A37" zoomScale="85" zoomScaleNormal="85" zoomScaleSheetLayoutView="115" workbookViewId="0">
      <selection activeCell="C59" sqref="C59"/>
    </sheetView>
  </sheetViews>
  <sheetFormatPr baseColWidth="10" defaultColWidth="11.42578125" defaultRowHeight="14.25"/>
  <cols>
    <col min="1" max="2" width="5.7109375" style="21" customWidth="1"/>
    <col min="3" max="3" width="48.85546875" style="21" bestFit="1" customWidth="1"/>
    <col min="4" max="4" width="5.7109375" style="21" customWidth="1"/>
    <col min="5" max="5" width="20" style="21" customWidth="1"/>
    <col min="6" max="6" width="20.7109375" style="21" customWidth="1"/>
    <col min="7" max="7" width="6.7109375" style="21" customWidth="1"/>
    <col min="8" max="11" width="12.7109375" style="21" customWidth="1"/>
    <col min="12" max="12" width="20.5703125" style="21" bestFit="1" customWidth="1"/>
    <col min="13" max="13" width="11" style="21" bestFit="1" customWidth="1"/>
    <col min="14" max="14" width="4.7109375" style="21" customWidth="1"/>
    <col min="15" max="15" width="8.42578125" style="21" bestFit="1" customWidth="1"/>
    <col min="16" max="16" width="55.7109375" style="21" customWidth="1"/>
    <col min="17" max="17" width="8.7109375" style="21" customWidth="1"/>
    <col min="18" max="16384" width="11.42578125" style="21"/>
  </cols>
  <sheetData>
    <row r="1" spans="1:16" s="1" customFormat="1" ht="30" customHeight="1" thickBot="1">
      <c r="A1" s="67" t="s">
        <v>0</v>
      </c>
      <c r="B1" s="68"/>
      <c r="C1" s="68"/>
      <c r="D1" s="68"/>
      <c r="E1" s="68"/>
      <c r="F1" s="68"/>
      <c r="G1" s="68"/>
      <c r="H1" s="68"/>
      <c r="I1" s="68"/>
      <c r="J1" s="68"/>
      <c r="K1" s="68"/>
      <c r="L1" s="68"/>
      <c r="M1" s="68"/>
      <c r="N1" s="68"/>
      <c r="O1" s="68"/>
      <c r="P1" s="69"/>
    </row>
    <row r="2" spans="1:16" s="2" customFormat="1" ht="13.15" customHeight="1">
      <c r="A2" s="70"/>
      <c r="B2" s="71"/>
      <c r="D2" s="74" t="s">
        <v>153</v>
      </c>
      <c r="E2" s="75"/>
      <c r="F2" s="75"/>
      <c r="G2" s="75"/>
      <c r="H2" s="75"/>
      <c r="I2" s="75"/>
      <c r="J2" s="75"/>
      <c r="K2" s="76"/>
      <c r="L2" s="71"/>
      <c r="M2" s="71"/>
      <c r="N2" s="71"/>
      <c r="O2" s="71"/>
      <c r="P2" s="80"/>
    </row>
    <row r="3" spans="1:16" s="2" customFormat="1" ht="13.15" customHeight="1">
      <c r="A3" s="70"/>
      <c r="B3" s="71"/>
      <c r="C3" s="3"/>
      <c r="D3" s="74"/>
      <c r="E3" s="75"/>
      <c r="F3" s="75"/>
      <c r="G3" s="75"/>
      <c r="H3" s="75"/>
      <c r="I3" s="75"/>
      <c r="J3" s="75"/>
      <c r="K3" s="76"/>
      <c r="L3" s="71"/>
      <c r="M3" s="71"/>
      <c r="N3" s="71"/>
      <c r="O3" s="71"/>
      <c r="P3" s="80"/>
    </row>
    <row r="4" spans="1:16" s="2" customFormat="1" ht="13.15" customHeight="1">
      <c r="A4" s="70"/>
      <c r="B4" s="71"/>
      <c r="C4" s="3"/>
      <c r="D4" s="74"/>
      <c r="E4" s="75"/>
      <c r="F4" s="75"/>
      <c r="G4" s="75"/>
      <c r="H4" s="75"/>
      <c r="I4" s="75"/>
      <c r="J4" s="75"/>
      <c r="K4" s="76"/>
      <c r="L4" s="71"/>
      <c r="M4" s="71"/>
      <c r="N4" s="71"/>
      <c r="O4" s="71"/>
      <c r="P4" s="80"/>
    </row>
    <row r="5" spans="1:16" s="2" customFormat="1" ht="13.15" customHeight="1">
      <c r="A5" s="70"/>
      <c r="B5" s="71"/>
      <c r="C5" s="3"/>
      <c r="D5" s="74"/>
      <c r="E5" s="75"/>
      <c r="F5" s="75"/>
      <c r="G5" s="75"/>
      <c r="H5" s="75"/>
      <c r="I5" s="75"/>
      <c r="J5" s="75"/>
      <c r="K5" s="76"/>
      <c r="L5" s="71"/>
      <c r="M5" s="71"/>
      <c r="N5" s="71"/>
      <c r="O5" s="71"/>
      <c r="P5" s="80"/>
    </row>
    <row r="6" spans="1:16" s="2" customFormat="1" ht="13.15" customHeight="1">
      <c r="A6" s="70"/>
      <c r="B6" s="71"/>
      <c r="C6" s="3"/>
      <c r="D6" s="74"/>
      <c r="E6" s="75"/>
      <c r="F6" s="75"/>
      <c r="G6" s="75"/>
      <c r="H6" s="75"/>
      <c r="I6" s="75"/>
      <c r="J6" s="75"/>
      <c r="K6" s="76"/>
      <c r="L6" s="71"/>
      <c r="M6" s="71"/>
      <c r="N6" s="71"/>
      <c r="O6" s="71"/>
      <c r="P6" s="80"/>
    </row>
    <row r="7" spans="1:16" s="2" customFormat="1" ht="13.15" customHeight="1">
      <c r="A7" s="70"/>
      <c r="B7" s="71"/>
      <c r="C7" s="4"/>
      <c r="D7" s="74"/>
      <c r="E7" s="75"/>
      <c r="F7" s="75"/>
      <c r="G7" s="75"/>
      <c r="H7" s="75"/>
      <c r="I7" s="75"/>
      <c r="J7" s="75"/>
      <c r="K7" s="76"/>
      <c r="L7" s="71"/>
      <c r="M7" s="71"/>
      <c r="N7" s="71"/>
      <c r="O7" s="71"/>
      <c r="P7" s="80"/>
    </row>
    <row r="8" spans="1:16" s="2" customFormat="1" ht="13.15" customHeight="1" thickBot="1">
      <c r="A8" s="72"/>
      <c r="B8" s="73"/>
      <c r="C8" s="5"/>
      <c r="D8" s="77"/>
      <c r="E8" s="78"/>
      <c r="F8" s="78"/>
      <c r="G8" s="78"/>
      <c r="H8" s="78"/>
      <c r="I8" s="78"/>
      <c r="J8" s="78"/>
      <c r="K8" s="79"/>
      <c r="L8" s="73"/>
      <c r="M8" s="73"/>
      <c r="N8" s="73"/>
      <c r="O8" s="73"/>
      <c r="P8" s="81"/>
    </row>
    <row r="9" spans="1:16" s="2" customFormat="1" ht="13.15" customHeight="1" thickBot="1">
      <c r="A9" s="6"/>
      <c r="B9" s="6"/>
      <c r="C9" s="7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</row>
    <row r="10" spans="1:16" s="8" customFormat="1" ht="16.5" customHeight="1">
      <c r="A10" s="82" t="s">
        <v>1</v>
      </c>
      <c r="B10" s="83"/>
      <c r="C10" s="83"/>
      <c r="D10" s="83"/>
      <c r="E10" s="83"/>
      <c r="F10" s="83"/>
      <c r="G10" s="83"/>
      <c r="H10" s="83"/>
      <c r="I10" s="83"/>
      <c r="J10" s="83"/>
      <c r="K10" s="83"/>
      <c r="L10" s="83"/>
      <c r="M10" s="83"/>
      <c r="N10" s="83"/>
      <c r="O10" s="83"/>
      <c r="P10" s="84"/>
    </row>
    <row r="11" spans="1:16" s="8" customFormat="1" ht="12.75">
      <c r="A11" s="9" t="s">
        <v>2</v>
      </c>
      <c r="B11" s="9"/>
      <c r="C11" s="10"/>
      <c r="D11" s="11" t="s">
        <v>3</v>
      </c>
      <c r="E11" s="11" t="s">
        <v>4</v>
      </c>
      <c r="F11" s="11" t="s">
        <v>5</v>
      </c>
      <c r="G11" s="12" t="s">
        <v>6</v>
      </c>
      <c r="H11" s="11" t="s">
        <v>7</v>
      </c>
      <c r="I11" s="11" t="s">
        <v>8</v>
      </c>
      <c r="J11" s="11" t="s">
        <v>9</v>
      </c>
      <c r="K11" s="11"/>
      <c r="L11" s="11" t="s">
        <v>10</v>
      </c>
      <c r="M11" s="11" t="s">
        <v>11</v>
      </c>
      <c r="N11" s="11" t="s">
        <v>12</v>
      </c>
      <c r="O11" s="11"/>
      <c r="P11" s="11" t="s">
        <v>13</v>
      </c>
    </row>
    <row r="12" spans="1:16">
      <c r="A12" s="13" t="str">
        <f t="shared" ref="A12:A22" si="0">IF($C12&lt;&gt;"","CVC","")</f>
        <v>CVC</v>
      </c>
      <c r="B12" s="13" t="str">
        <f t="shared" ref="B12:B22" si="1">IF($C12&lt;&gt;"","PC","")</f>
        <v>PC</v>
      </c>
      <c r="C12" s="23" t="s">
        <v>14</v>
      </c>
      <c r="D12" s="14">
        <v>2</v>
      </c>
      <c r="E12" s="15" t="s">
        <v>15</v>
      </c>
      <c r="F12" s="14" t="s">
        <v>16</v>
      </c>
      <c r="G12" s="16">
        <v>1995</v>
      </c>
      <c r="H12" s="17">
        <v>370</v>
      </c>
      <c r="I12" s="17"/>
      <c r="J12" s="18"/>
      <c r="K12" s="14"/>
      <c r="L12" s="15" t="s">
        <v>17</v>
      </c>
      <c r="M12" s="14">
        <v>-1</v>
      </c>
      <c r="N12" s="19"/>
      <c r="O12" s="19"/>
      <c r="P12" s="55" t="s">
        <v>96</v>
      </c>
    </row>
    <row r="13" spans="1:16">
      <c r="A13" s="13" t="str">
        <f t="shared" si="0"/>
        <v>CVC</v>
      </c>
      <c r="B13" s="13" t="str">
        <f t="shared" si="1"/>
        <v>PC</v>
      </c>
      <c r="C13" s="23" t="s">
        <v>18</v>
      </c>
      <c r="D13" s="14">
        <v>2</v>
      </c>
      <c r="E13" s="15" t="s">
        <v>19</v>
      </c>
      <c r="F13" s="14" t="s">
        <v>97</v>
      </c>
      <c r="G13" s="16">
        <v>1995</v>
      </c>
      <c r="H13" s="17">
        <v>440</v>
      </c>
      <c r="I13" s="17"/>
      <c r="J13" s="18"/>
      <c r="K13" s="14"/>
      <c r="L13" s="15" t="s">
        <v>17</v>
      </c>
      <c r="M13" s="14">
        <v>-1</v>
      </c>
      <c r="N13" s="19"/>
      <c r="O13" s="19"/>
      <c r="P13" s="55" t="s">
        <v>98</v>
      </c>
    </row>
    <row r="14" spans="1:16">
      <c r="A14" s="13" t="str">
        <f t="shared" si="0"/>
        <v>CVC</v>
      </c>
      <c r="B14" s="13" t="str">
        <f t="shared" si="1"/>
        <v>PC</v>
      </c>
      <c r="C14" s="23" t="s">
        <v>99</v>
      </c>
      <c r="D14" s="14">
        <v>1</v>
      </c>
      <c r="E14" s="15" t="s">
        <v>20</v>
      </c>
      <c r="F14" s="14" t="s">
        <v>21</v>
      </c>
      <c r="G14" s="16">
        <v>1995</v>
      </c>
      <c r="H14" s="17"/>
      <c r="I14" s="17"/>
      <c r="J14" s="22"/>
      <c r="K14" s="14"/>
      <c r="L14" s="15" t="s">
        <v>17</v>
      </c>
      <c r="M14" s="14">
        <v>-1</v>
      </c>
      <c r="N14" s="19"/>
      <c r="O14" s="19"/>
      <c r="P14" s="20"/>
    </row>
    <row r="15" spans="1:16">
      <c r="A15" s="13" t="str">
        <f t="shared" si="0"/>
        <v>CVC</v>
      </c>
      <c r="B15" s="13" t="str">
        <f t="shared" si="1"/>
        <v>PC</v>
      </c>
      <c r="C15" s="23" t="s">
        <v>100</v>
      </c>
      <c r="D15" s="14">
        <v>1</v>
      </c>
      <c r="E15" s="15" t="s">
        <v>20</v>
      </c>
      <c r="F15" s="14" t="s">
        <v>21</v>
      </c>
      <c r="G15" s="16">
        <v>1995</v>
      </c>
      <c r="H15" s="17"/>
      <c r="I15" s="17"/>
      <c r="J15" s="22"/>
      <c r="K15" s="14"/>
      <c r="L15" s="15" t="s">
        <v>17</v>
      </c>
      <c r="M15" s="14">
        <v>-1</v>
      </c>
      <c r="N15" s="19"/>
      <c r="O15" s="19"/>
      <c r="P15" s="20"/>
    </row>
    <row r="16" spans="1:16">
      <c r="A16" s="13" t="str">
        <f t="shared" si="0"/>
        <v>CVC</v>
      </c>
      <c r="B16" s="13" t="str">
        <f t="shared" si="1"/>
        <v>PC</v>
      </c>
      <c r="C16" s="23" t="s">
        <v>101</v>
      </c>
      <c r="D16" s="14">
        <v>2</v>
      </c>
      <c r="E16" s="15" t="s">
        <v>149</v>
      </c>
      <c r="F16" s="14" t="s">
        <v>150</v>
      </c>
      <c r="G16" s="16">
        <v>2023</v>
      </c>
      <c r="H16" s="17"/>
      <c r="I16" s="17"/>
      <c r="J16" s="22"/>
      <c r="K16" s="14"/>
      <c r="L16" s="15" t="s">
        <v>17</v>
      </c>
      <c r="M16" s="14">
        <v>-1</v>
      </c>
      <c r="N16" s="19"/>
      <c r="O16" s="19"/>
      <c r="P16" s="20"/>
    </row>
    <row r="17" spans="1:16" ht="25.5">
      <c r="A17" s="13" t="str">
        <f t="shared" si="0"/>
        <v>CVC</v>
      </c>
      <c r="B17" s="13" t="str">
        <f t="shared" si="1"/>
        <v>PC</v>
      </c>
      <c r="C17" s="23" t="s">
        <v>102</v>
      </c>
      <c r="D17" s="14">
        <v>1</v>
      </c>
      <c r="E17" s="15" t="s">
        <v>20</v>
      </c>
      <c r="F17" s="14" t="s">
        <v>103</v>
      </c>
      <c r="G17" s="16">
        <v>2017</v>
      </c>
      <c r="H17" s="17"/>
      <c r="I17" s="17"/>
      <c r="J17" s="22"/>
      <c r="K17" s="14"/>
      <c r="L17" s="15" t="s">
        <v>17</v>
      </c>
      <c r="M17" s="14">
        <v>-1</v>
      </c>
      <c r="N17" s="19"/>
      <c r="O17" s="19"/>
      <c r="P17" s="59" t="s">
        <v>104</v>
      </c>
    </row>
    <row r="18" spans="1:16" ht="15.75" customHeight="1">
      <c r="A18" s="13" t="str">
        <f t="shared" si="0"/>
        <v>CVC</v>
      </c>
      <c r="B18" s="13" t="str">
        <f t="shared" si="1"/>
        <v>PC</v>
      </c>
      <c r="C18" s="23" t="s">
        <v>105</v>
      </c>
      <c r="D18" s="14">
        <v>1</v>
      </c>
      <c r="E18" s="15" t="s">
        <v>106</v>
      </c>
      <c r="F18" s="14" t="s">
        <v>107</v>
      </c>
      <c r="G18" s="16">
        <v>2023</v>
      </c>
      <c r="H18" s="17"/>
      <c r="I18" s="17"/>
      <c r="J18" s="22"/>
      <c r="K18" s="14"/>
      <c r="L18" s="15" t="s">
        <v>17</v>
      </c>
      <c r="M18" s="14">
        <v>-1</v>
      </c>
      <c r="N18" s="19"/>
      <c r="O18" s="19"/>
      <c r="P18" s="62" t="s">
        <v>145</v>
      </c>
    </row>
    <row r="19" spans="1:16" ht="16.5" customHeight="1">
      <c r="A19" s="13" t="str">
        <f t="shared" si="0"/>
        <v>CVC</v>
      </c>
      <c r="B19" s="13" t="str">
        <f t="shared" si="1"/>
        <v>PC</v>
      </c>
      <c r="C19" s="23" t="s">
        <v>22</v>
      </c>
      <c r="D19" s="14">
        <v>1</v>
      </c>
      <c r="E19" s="15" t="s">
        <v>151</v>
      </c>
      <c r="F19" s="56" t="s">
        <v>152</v>
      </c>
      <c r="G19" s="16">
        <v>2023</v>
      </c>
      <c r="H19" s="17"/>
      <c r="I19" s="17"/>
      <c r="J19" s="22"/>
      <c r="K19" s="14"/>
      <c r="L19" s="15" t="s">
        <v>17</v>
      </c>
      <c r="M19" s="14">
        <v>-1</v>
      </c>
      <c r="N19" s="19"/>
      <c r="O19" s="19"/>
      <c r="P19" s="61"/>
    </row>
    <row r="20" spans="1:16">
      <c r="A20" s="13" t="str">
        <f t="shared" si="0"/>
        <v>CVC</v>
      </c>
      <c r="B20" s="13" t="str">
        <f t="shared" si="1"/>
        <v>PC</v>
      </c>
      <c r="C20" s="58" t="s">
        <v>108</v>
      </c>
      <c r="D20" s="24">
        <v>1</v>
      </c>
      <c r="E20" s="25"/>
      <c r="F20" s="24" t="s">
        <v>23</v>
      </c>
      <c r="G20" s="16">
        <v>1995</v>
      </c>
      <c r="H20" s="26"/>
      <c r="I20" s="26"/>
      <c r="J20" s="27"/>
      <c r="K20" s="24"/>
      <c r="L20" s="15" t="s">
        <v>17</v>
      </c>
      <c r="M20" s="14">
        <v>-1</v>
      </c>
      <c r="N20" s="19"/>
      <c r="O20" s="19"/>
      <c r="P20" s="20"/>
    </row>
    <row r="21" spans="1:16">
      <c r="A21" s="13" t="str">
        <f t="shared" si="0"/>
        <v>CVC</v>
      </c>
      <c r="B21" s="13" t="str">
        <f t="shared" si="1"/>
        <v>PC</v>
      </c>
      <c r="C21" s="58" t="s">
        <v>109</v>
      </c>
      <c r="D21" s="24">
        <v>1</v>
      </c>
      <c r="E21" s="25"/>
      <c r="F21" s="24"/>
      <c r="G21" s="16"/>
      <c r="H21" s="26"/>
      <c r="I21" s="26"/>
      <c r="J21" s="27"/>
      <c r="K21" s="24"/>
      <c r="L21" s="15" t="s">
        <v>17</v>
      </c>
      <c r="M21" s="14">
        <v>-1</v>
      </c>
      <c r="N21" s="19"/>
      <c r="O21" s="19"/>
      <c r="P21" s="20"/>
    </row>
    <row r="22" spans="1:16">
      <c r="A22" s="13" t="str">
        <f t="shared" si="0"/>
        <v>CVC</v>
      </c>
      <c r="B22" s="13" t="str">
        <f t="shared" si="1"/>
        <v>PC</v>
      </c>
      <c r="C22" s="58" t="s">
        <v>24</v>
      </c>
      <c r="D22" s="24">
        <v>1</v>
      </c>
      <c r="E22" s="25" t="s">
        <v>25</v>
      </c>
      <c r="F22" s="24" t="s">
        <v>26</v>
      </c>
      <c r="G22" s="16">
        <v>1995</v>
      </c>
      <c r="H22" s="26"/>
      <c r="I22" s="26"/>
      <c r="J22" s="27"/>
      <c r="K22" s="24"/>
      <c r="L22" s="15" t="s">
        <v>17</v>
      </c>
      <c r="M22" s="28">
        <v>-1</v>
      </c>
      <c r="N22" s="19"/>
      <c r="O22" s="19"/>
      <c r="P22" s="20"/>
    </row>
    <row r="23" spans="1:16" s="8" customFormat="1" ht="12.75">
      <c r="A23" s="9" t="s">
        <v>27</v>
      </c>
      <c r="B23" s="30"/>
      <c r="C23" s="10"/>
      <c r="D23" s="11" t="s">
        <v>3</v>
      </c>
      <c r="E23" s="11" t="s">
        <v>4</v>
      </c>
      <c r="F23" s="11" t="s">
        <v>5</v>
      </c>
      <c r="G23" s="12" t="s">
        <v>6</v>
      </c>
      <c r="H23" s="11" t="s">
        <v>28</v>
      </c>
      <c r="I23" s="11" t="s">
        <v>29</v>
      </c>
      <c r="J23" s="11"/>
      <c r="K23" s="11"/>
      <c r="L23" s="11" t="s">
        <v>10</v>
      </c>
      <c r="M23" s="11" t="s">
        <v>11</v>
      </c>
      <c r="N23" s="11" t="s">
        <v>12</v>
      </c>
      <c r="O23" s="11"/>
      <c r="P23" s="11" t="s">
        <v>13</v>
      </c>
    </row>
    <row r="24" spans="1:16">
      <c r="A24" s="13" t="str">
        <f>IF($C24&lt;&gt;"","CVC","")</f>
        <v>CVC</v>
      </c>
      <c r="B24" s="13" t="str">
        <f>IF($C24&lt;&gt;"","ETC","")</f>
        <v>ETC</v>
      </c>
      <c r="C24" s="31" t="s">
        <v>30</v>
      </c>
      <c r="D24" s="32" t="s">
        <v>31</v>
      </c>
      <c r="E24" s="33" t="s">
        <v>32</v>
      </c>
      <c r="F24" s="32"/>
      <c r="G24" s="34"/>
      <c r="H24" s="35" t="s">
        <v>33</v>
      </c>
      <c r="I24" s="35"/>
      <c r="J24" s="32"/>
      <c r="K24" s="32"/>
      <c r="L24" s="33"/>
      <c r="M24" s="32"/>
      <c r="N24" s="19"/>
      <c r="O24" s="19"/>
      <c r="P24" s="36"/>
    </row>
    <row r="25" spans="1:16">
      <c r="A25" s="9" t="s">
        <v>34</v>
      </c>
      <c r="B25" s="30"/>
      <c r="C25" s="10"/>
      <c r="D25" s="11" t="s">
        <v>3</v>
      </c>
      <c r="E25" s="11" t="s">
        <v>4</v>
      </c>
      <c r="F25" s="11" t="s">
        <v>5</v>
      </c>
      <c r="G25" s="12" t="s">
        <v>6</v>
      </c>
      <c r="H25" s="11" t="s">
        <v>35</v>
      </c>
      <c r="I25" s="11" t="s">
        <v>36</v>
      </c>
      <c r="J25" s="11" t="s">
        <v>37</v>
      </c>
      <c r="K25" s="11" t="s">
        <v>38</v>
      </c>
      <c r="L25" s="11" t="s">
        <v>10</v>
      </c>
      <c r="M25" s="11" t="s">
        <v>11</v>
      </c>
      <c r="N25" s="11" t="s">
        <v>12</v>
      </c>
      <c r="O25" s="11" t="s">
        <v>154</v>
      </c>
      <c r="P25" s="11" t="s">
        <v>13</v>
      </c>
    </row>
    <row r="26" spans="1:16">
      <c r="A26" s="13" t="str">
        <f t="shared" ref="A26:A40" si="2">IF($C26&lt;&gt;"","CVC","")</f>
        <v>CVC</v>
      </c>
      <c r="B26" s="13" t="str">
        <f t="shared" ref="B26:B40" si="3">IF($C26&lt;&gt;"","PF","")</f>
        <v>PF</v>
      </c>
      <c r="C26" s="15" t="s">
        <v>39</v>
      </c>
      <c r="D26" s="24">
        <v>1</v>
      </c>
      <c r="E26" s="25" t="s">
        <v>139</v>
      </c>
      <c r="F26" s="59" t="s">
        <v>144</v>
      </c>
      <c r="G26" s="40">
        <v>2019</v>
      </c>
      <c r="H26" s="37"/>
      <c r="I26" s="26"/>
      <c r="J26" s="14" t="s">
        <v>48</v>
      </c>
      <c r="K26" s="43">
        <v>1.7</v>
      </c>
      <c r="L26" s="38" t="s">
        <v>41</v>
      </c>
      <c r="M26" s="24">
        <v>6</v>
      </c>
      <c r="N26" s="19"/>
      <c r="O26" s="19" t="s">
        <v>146</v>
      </c>
      <c r="P26" s="20" t="s">
        <v>143</v>
      </c>
    </row>
    <row r="27" spans="1:16" ht="38.25">
      <c r="A27" s="13" t="str">
        <f t="shared" si="2"/>
        <v>CVC</v>
      </c>
      <c r="B27" s="13" t="str">
        <f t="shared" si="3"/>
        <v>PF</v>
      </c>
      <c r="C27" s="15" t="s">
        <v>39</v>
      </c>
      <c r="D27" s="24">
        <v>1</v>
      </c>
      <c r="E27" s="25" t="s">
        <v>139</v>
      </c>
      <c r="F27" s="59" t="s">
        <v>140</v>
      </c>
      <c r="G27" s="37"/>
      <c r="H27" s="37" t="s">
        <v>42</v>
      </c>
      <c r="I27" s="26"/>
      <c r="J27" s="14" t="s">
        <v>40</v>
      </c>
      <c r="K27" s="37"/>
      <c r="L27" s="38" t="s">
        <v>41</v>
      </c>
      <c r="M27" s="24">
        <v>6</v>
      </c>
      <c r="N27" s="19"/>
      <c r="O27" s="19" t="s">
        <v>146</v>
      </c>
      <c r="P27" s="39" t="s">
        <v>138</v>
      </c>
    </row>
    <row r="28" spans="1:16">
      <c r="A28" s="13" t="str">
        <f t="shared" si="2"/>
        <v>CVC</v>
      </c>
      <c r="B28" s="13" t="str">
        <f t="shared" si="3"/>
        <v>PF</v>
      </c>
      <c r="C28" s="15" t="s">
        <v>43</v>
      </c>
      <c r="D28" s="24">
        <v>1</v>
      </c>
      <c r="E28" s="25" t="s">
        <v>139</v>
      </c>
      <c r="F28" s="24" t="s">
        <v>141</v>
      </c>
      <c r="G28" s="40">
        <v>2019</v>
      </c>
      <c r="H28" s="37" t="s">
        <v>44</v>
      </c>
      <c r="I28" s="26"/>
      <c r="J28" s="14" t="s">
        <v>48</v>
      </c>
      <c r="K28" s="43">
        <v>3.5</v>
      </c>
      <c r="L28" s="38" t="s">
        <v>41</v>
      </c>
      <c r="M28" s="24">
        <v>6</v>
      </c>
      <c r="N28" s="19"/>
      <c r="O28" s="19" t="s">
        <v>146</v>
      </c>
      <c r="P28" s="39" t="s">
        <v>142</v>
      </c>
    </row>
    <row r="29" spans="1:16">
      <c r="A29" s="13" t="str">
        <f t="shared" si="2"/>
        <v>CVC</v>
      </c>
      <c r="B29" s="13" t="str">
        <f t="shared" si="3"/>
        <v>PF</v>
      </c>
      <c r="C29" s="15" t="s">
        <v>45</v>
      </c>
      <c r="D29" s="24">
        <v>1</v>
      </c>
      <c r="E29" s="25" t="s">
        <v>117</v>
      </c>
      <c r="F29" s="24" t="s">
        <v>46</v>
      </c>
      <c r="G29" s="40">
        <v>2012</v>
      </c>
      <c r="H29" s="37">
        <v>13.4</v>
      </c>
      <c r="I29" s="26"/>
      <c r="J29" s="24" t="s">
        <v>48</v>
      </c>
      <c r="K29" s="37" t="s">
        <v>49</v>
      </c>
      <c r="L29" s="38" t="s">
        <v>50</v>
      </c>
      <c r="M29" s="41" t="s">
        <v>115</v>
      </c>
      <c r="N29" s="19"/>
      <c r="O29" s="19" t="s">
        <v>147</v>
      </c>
      <c r="P29" s="48" t="s">
        <v>119</v>
      </c>
    </row>
    <row r="30" spans="1:16">
      <c r="A30" s="13" t="str">
        <f t="shared" si="2"/>
        <v>CVC</v>
      </c>
      <c r="B30" s="13" t="str">
        <f t="shared" si="3"/>
        <v>PF</v>
      </c>
      <c r="C30" s="15" t="s">
        <v>45</v>
      </c>
      <c r="D30" s="24">
        <v>1</v>
      </c>
      <c r="E30" s="25" t="s">
        <v>117</v>
      </c>
      <c r="F30" s="24" t="s">
        <v>46</v>
      </c>
      <c r="G30" s="40">
        <v>2012</v>
      </c>
      <c r="H30" s="37">
        <v>13.4</v>
      </c>
      <c r="I30" s="26"/>
      <c r="J30" s="24" t="s">
        <v>48</v>
      </c>
      <c r="K30" s="37" t="s">
        <v>49</v>
      </c>
      <c r="L30" s="38" t="s">
        <v>50</v>
      </c>
      <c r="M30" s="41" t="s">
        <v>115</v>
      </c>
      <c r="N30" s="19"/>
      <c r="O30" s="19" t="s">
        <v>147</v>
      </c>
      <c r="P30" s="48" t="s">
        <v>120</v>
      </c>
    </row>
    <row r="31" spans="1:16">
      <c r="A31" s="13" t="str">
        <f>IF($C31&lt;&gt;"","CVC","")</f>
        <v>CVC</v>
      </c>
      <c r="B31" s="13" t="str">
        <f>IF($C31&lt;&gt;"","PF","")</f>
        <v>PF</v>
      </c>
      <c r="C31" s="15" t="s">
        <v>45</v>
      </c>
      <c r="D31" s="24">
        <v>1</v>
      </c>
      <c r="E31" s="25" t="s">
        <v>117</v>
      </c>
      <c r="F31" s="24" t="s">
        <v>53</v>
      </c>
      <c r="G31" s="40">
        <v>2012</v>
      </c>
      <c r="H31" s="37">
        <v>20</v>
      </c>
      <c r="I31" s="37"/>
      <c r="J31" s="24" t="s">
        <v>48</v>
      </c>
      <c r="K31" s="43">
        <v>8.3000000000000007</v>
      </c>
      <c r="L31" s="38" t="s">
        <v>50</v>
      </c>
      <c r="M31" s="41" t="s">
        <v>115</v>
      </c>
      <c r="N31" s="19"/>
      <c r="O31" s="19" t="s">
        <v>147</v>
      </c>
      <c r="P31" s="48" t="s">
        <v>121</v>
      </c>
    </row>
    <row r="32" spans="1:16">
      <c r="A32" s="13" t="str">
        <f t="shared" si="2"/>
        <v>CVC</v>
      </c>
      <c r="B32" s="13" t="str">
        <f t="shared" si="3"/>
        <v>PF</v>
      </c>
      <c r="C32" s="15" t="s">
        <v>45</v>
      </c>
      <c r="D32" s="24">
        <v>1</v>
      </c>
      <c r="E32" s="25" t="s">
        <v>117</v>
      </c>
      <c r="F32" s="24" t="s">
        <v>51</v>
      </c>
      <c r="G32" s="40">
        <v>2012</v>
      </c>
      <c r="H32" s="37" t="s">
        <v>47</v>
      </c>
      <c r="I32" s="26"/>
      <c r="J32" s="24" t="s">
        <v>48</v>
      </c>
      <c r="K32" s="42" t="s">
        <v>52</v>
      </c>
      <c r="L32" s="38" t="s">
        <v>50</v>
      </c>
      <c r="M32" s="41" t="s">
        <v>115</v>
      </c>
      <c r="N32" s="19"/>
      <c r="O32" s="19" t="s">
        <v>147</v>
      </c>
      <c r="P32" s="48" t="s">
        <v>122</v>
      </c>
    </row>
    <row r="33" spans="1:16">
      <c r="A33" s="13" t="str">
        <f t="shared" si="2"/>
        <v>CVC</v>
      </c>
      <c r="B33" s="13" t="str">
        <f t="shared" si="3"/>
        <v>PF</v>
      </c>
      <c r="C33" s="15" t="s">
        <v>45</v>
      </c>
      <c r="D33" s="24">
        <v>1</v>
      </c>
      <c r="E33" s="25" t="s">
        <v>117</v>
      </c>
      <c r="F33" s="24" t="s">
        <v>46</v>
      </c>
      <c r="G33" s="40">
        <v>2012</v>
      </c>
      <c r="H33" s="37">
        <v>13.4</v>
      </c>
      <c r="I33" s="37"/>
      <c r="J33" s="24" t="s">
        <v>48</v>
      </c>
      <c r="K33" s="37" t="s">
        <v>49</v>
      </c>
      <c r="L33" s="38" t="s">
        <v>50</v>
      </c>
      <c r="M33" s="41" t="s">
        <v>115</v>
      </c>
      <c r="N33" s="19"/>
      <c r="O33" s="19" t="s">
        <v>147</v>
      </c>
      <c r="P33" s="48" t="s">
        <v>123</v>
      </c>
    </row>
    <row r="34" spans="1:16">
      <c r="A34" s="13" t="str">
        <f t="shared" si="2"/>
        <v>CVC</v>
      </c>
      <c r="B34" s="13" t="str">
        <f t="shared" si="3"/>
        <v>PF</v>
      </c>
      <c r="C34" s="15" t="s">
        <v>45</v>
      </c>
      <c r="D34" s="24">
        <v>1</v>
      </c>
      <c r="E34" s="25" t="s">
        <v>117</v>
      </c>
      <c r="F34" s="24" t="s">
        <v>46</v>
      </c>
      <c r="G34" s="40">
        <v>2012</v>
      </c>
      <c r="H34" s="37">
        <v>13.4</v>
      </c>
      <c r="I34" s="37"/>
      <c r="J34" s="24" t="s">
        <v>48</v>
      </c>
      <c r="K34" s="37" t="s">
        <v>49</v>
      </c>
      <c r="L34" s="38" t="s">
        <v>50</v>
      </c>
      <c r="M34" s="41" t="s">
        <v>115</v>
      </c>
      <c r="N34" s="19"/>
      <c r="O34" s="19" t="s">
        <v>147</v>
      </c>
      <c r="P34" s="48" t="s">
        <v>124</v>
      </c>
    </row>
    <row r="35" spans="1:16">
      <c r="A35" s="13" t="str">
        <f t="shared" si="2"/>
        <v>CVC</v>
      </c>
      <c r="B35" s="13" t="str">
        <f t="shared" si="3"/>
        <v>PF</v>
      </c>
      <c r="C35" s="15" t="s">
        <v>45</v>
      </c>
      <c r="D35" s="24">
        <v>1</v>
      </c>
      <c r="E35" s="25" t="s">
        <v>117</v>
      </c>
      <c r="F35" s="59" t="s">
        <v>127</v>
      </c>
      <c r="G35" s="40">
        <v>2012</v>
      </c>
      <c r="H35" s="37">
        <v>2</v>
      </c>
      <c r="I35" s="44"/>
      <c r="J35" s="24" t="s">
        <v>48</v>
      </c>
      <c r="K35" s="43">
        <v>1</v>
      </c>
      <c r="L35" s="38" t="s">
        <v>50</v>
      </c>
      <c r="M35" s="40">
        <v>2</v>
      </c>
      <c r="N35" s="19"/>
      <c r="O35" s="19" t="s">
        <v>146</v>
      </c>
      <c r="P35" s="48" t="s">
        <v>125</v>
      </c>
    </row>
    <row r="36" spans="1:16">
      <c r="A36" s="13" t="str">
        <f t="shared" si="2"/>
        <v>CVC</v>
      </c>
      <c r="B36" s="13" t="str">
        <f t="shared" si="3"/>
        <v>PF</v>
      </c>
      <c r="C36" s="15" t="s">
        <v>45</v>
      </c>
      <c r="D36" s="24">
        <v>1</v>
      </c>
      <c r="E36" s="25" t="s">
        <v>117</v>
      </c>
      <c r="F36" s="24" t="s">
        <v>127</v>
      </c>
      <c r="G36" s="40">
        <v>2012</v>
      </c>
      <c r="H36" s="37">
        <v>2</v>
      </c>
      <c r="I36" s="44"/>
      <c r="J36" s="24" t="s">
        <v>48</v>
      </c>
      <c r="K36" s="43">
        <v>1</v>
      </c>
      <c r="L36" s="38" t="s">
        <v>50</v>
      </c>
      <c r="M36" s="40">
        <v>2</v>
      </c>
      <c r="N36" s="19"/>
      <c r="O36" s="19" t="s">
        <v>146</v>
      </c>
      <c r="P36" s="48" t="s">
        <v>130</v>
      </c>
    </row>
    <row r="37" spans="1:16">
      <c r="A37" s="13" t="str">
        <f t="shared" si="2"/>
        <v>CVC</v>
      </c>
      <c r="B37" s="13" t="str">
        <f t="shared" si="3"/>
        <v>PF</v>
      </c>
      <c r="C37" s="15" t="s">
        <v>45</v>
      </c>
      <c r="D37" s="24">
        <v>1</v>
      </c>
      <c r="E37" s="25" t="s">
        <v>117</v>
      </c>
      <c r="F37" s="24" t="s">
        <v>127</v>
      </c>
      <c r="G37" s="40">
        <v>2012</v>
      </c>
      <c r="H37" s="37">
        <v>2</v>
      </c>
      <c r="I37" s="44"/>
      <c r="J37" s="24" t="s">
        <v>48</v>
      </c>
      <c r="K37" s="43">
        <v>1</v>
      </c>
      <c r="L37" s="38" t="s">
        <v>50</v>
      </c>
      <c r="M37" s="40">
        <v>3</v>
      </c>
      <c r="N37" s="19"/>
      <c r="O37" s="19" t="s">
        <v>146</v>
      </c>
      <c r="P37" s="48" t="s">
        <v>129</v>
      </c>
    </row>
    <row r="38" spans="1:16">
      <c r="A38" s="13" t="str">
        <f t="shared" si="2"/>
        <v>CVC</v>
      </c>
      <c r="B38" s="13" t="str">
        <f t="shared" si="3"/>
        <v>PF</v>
      </c>
      <c r="C38" s="15" t="s">
        <v>45</v>
      </c>
      <c r="D38" s="24">
        <v>1</v>
      </c>
      <c r="E38" s="25" t="s">
        <v>54</v>
      </c>
      <c r="F38" s="24" t="s">
        <v>55</v>
      </c>
      <c r="G38" s="37"/>
      <c r="H38" s="37">
        <v>9.4</v>
      </c>
      <c r="I38" s="44"/>
      <c r="J38" s="24" t="s">
        <v>48</v>
      </c>
      <c r="K38" s="43">
        <v>2.1</v>
      </c>
      <c r="L38" s="38" t="s">
        <v>56</v>
      </c>
      <c r="M38" s="24">
        <v>1</v>
      </c>
      <c r="N38" s="19"/>
      <c r="O38" s="19" t="s">
        <v>148</v>
      </c>
      <c r="P38" s="48" t="s">
        <v>132</v>
      </c>
    </row>
    <row r="39" spans="1:16">
      <c r="A39" s="13" t="str">
        <f t="shared" si="2"/>
        <v>CVC</v>
      </c>
      <c r="B39" s="13" t="str">
        <f t="shared" si="3"/>
        <v>PF</v>
      </c>
      <c r="C39" s="15" t="s">
        <v>45</v>
      </c>
      <c r="D39" s="24">
        <v>1</v>
      </c>
      <c r="E39" s="25" t="s">
        <v>57</v>
      </c>
      <c r="F39" s="24" t="s">
        <v>55</v>
      </c>
      <c r="G39" s="37"/>
      <c r="H39" s="37">
        <v>9.4</v>
      </c>
      <c r="I39" s="44"/>
      <c r="J39" s="24" t="s">
        <v>48</v>
      </c>
      <c r="K39" s="43">
        <v>2.1</v>
      </c>
      <c r="L39" s="38" t="s">
        <v>56</v>
      </c>
      <c r="M39" s="24">
        <v>1</v>
      </c>
      <c r="N39" s="19"/>
      <c r="O39" s="19" t="s">
        <v>148</v>
      </c>
      <c r="P39" s="39" t="s">
        <v>133</v>
      </c>
    </row>
    <row r="40" spans="1:16">
      <c r="A40" s="13" t="str">
        <f t="shared" si="2"/>
        <v>CVC</v>
      </c>
      <c r="B40" s="13" t="str">
        <f t="shared" si="3"/>
        <v>PF</v>
      </c>
      <c r="C40" s="15" t="s">
        <v>45</v>
      </c>
      <c r="D40" s="24">
        <v>1</v>
      </c>
      <c r="E40" s="25" t="s">
        <v>58</v>
      </c>
      <c r="F40" s="24" t="s">
        <v>55</v>
      </c>
      <c r="G40" s="37"/>
      <c r="H40" s="37">
        <v>9.4</v>
      </c>
      <c r="I40" s="44"/>
      <c r="J40" s="24" t="s">
        <v>48</v>
      </c>
      <c r="K40" s="43">
        <v>2.1</v>
      </c>
      <c r="L40" s="38" t="s">
        <v>56</v>
      </c>
      <c r="M40" s="24">
        <v>1</v>
      </c>
      <c r="N40" s="19"/>
      <c r="O40" s="19" t="s">
        <v>148</v>
      </c>
      <c r="P40" s="39" t="s">
        <v>134</v>
      </c>
    </row>
    <row r="41" spans="1:16">
      <c r="A41" s="9" t="s">
        <v>59</v>
      </c>
      <c r="B41" s="30"/>
      <c r="C41" s="10"/>
      <c r="D41" s="11" t="s">
        <v>3</v>
      </c>
      <c r="E41" s="11" t="s">
        <v>4</v>
      </c>
      <c r="F41" s="11" t="s">
        <v>5</v>
      </c>
      <c r="G41" s="12" t="s">
        <v>6</v>
      </c>
      <c r="H41" s="11" t="s">
        <v>60</v>
      </c>
      <c r="I41" s="11" t="s">
        <v>61</v>
      </c>
      <c r="J41" s="11" t="s">
        <v>37</v>
      </c>
      <c r="K41" s="11" t="s">
        <v>38</v>
      </c>
      <c r="L41" s="11" t="s">
        <v>10</v>
      </c>
      <c r="M41" s="11" t="s">
        <v>11</v>
      </c>
      <c r="N41" s="11" t="s">
        <v>12</v>
      </c>
      <c r="O41" s="11"/>
      <c r="P41" s="11" t="s">
        <v>13</v>
      </c>
    </row>
    <row r="42" spans="1:16">
      <c r="A42" s="13" t="str">
        <f t="shared" ref="A42:A56" si="4">IF($C42&lt;&gt;"","CVC","")</f>
        <v>CVC</v>
      </c>
      <c r="B42" s="13" t="str">
        <f t="shared" ref="B42:B56" si="5">IF($C42&lt;&gt;"","PF","")</f>
        <v>PF</v>
      </c>
      <c r="C42" s="23" t="s">
        <v>62</v>
      </c>
      <c r="D42" s="24">
        <v>3</v>
      </c>
      <c r="E42" s="25" t="s">
        <v>139</v>
      </c>
      <c r="F42" s="24"/>
      <c r="G42" s="29">
        <v>2019</v>
      </c>
      <c r="H42" s="45"/>
      <c r="I42" s="45"/>
      <c r="J42" s="14" t="s">
        <v>48</v>
      </c>
      <c r="K42" s="60"/>
      <c r="L42" s="46" t="s">
        <v>94</v>
      </c>
      <c r="M42" s="24">
        <v>6</v>
      </c>
      <c r="N42" s="19"/>
      <c r="O42" s="19"/>
      <c r="P42" s="47" t="s">
        <v>143</v>
      </c>
    </row>
    <row r="43" spans="1:16">
      <c r="A43" s="13" t="str">
        <f t="shared" si="4"/>
        <v>CVC</v>
      </c>
      <c r="B43" s="13" t="str">
        <f t="shared" si="5"/>
        <v>PF</v>
      </c>
      <c r="C43" s="23" t="s">
        <v>62</v>
      </c>
      <c r="D43" s="24">
        <v>2</v>
      </c>
      <c r="E43" s="25" t="s">
        <v>139</v>
      </c>
      <c r="F43" s="24"/>
      <c r="G43" s="29"/>
      <c r="H43" s="45"/>
      <c r="I43" s="45"/>
      <c r="J43" s="14" t="s">
        <v>48</v>
      </c>
      <c r="K43" s="42"/>
      <c r="L43" s="46" t="s">
        <v>95</v>
      </c>
      <c r="M43" s="24">
        <v>6</v>
      </c>
      <c r="N43" s="19"/>
      <c r="O43" s="19"/>
      <c r="P43" s="47" t="s">
        <v>142</v>
      </c>
    </row>
    <row r="44" spans="1:16" ht="38.25">
      <c r="A44" s="13" t="str">
        <f t="shared" si="4"/>
        <v>CVC</v>
      </c>
      <c r="B44" s="13" t="str">
        <f t="shared" si="5"/>
        <v>PF</v>
      </c>
      <c r="C44" s="23" t="s">
        <v>62</v>
      </c>
      <c r="D44" s="24">
        <v>1</v>
      </c>
      <c r="E44" s="25" t="s">
        <v>139</v>
      </c>
      <c r="F44" s="24"/>
      <c r="G44" s="29"/>
      <c r="H44" s="45"/>
      <c r="I44" s="45"/>
      <c r="J44" s="14" t="s">
        <v>40</v>
      </c>
      <c r="K44" s="42"/>
      <c r="L44" s="39" t="s">
        <v>138</v>
      </c>
      <c r="M44" s="24">
        <v>6</v>
      </c>
      <c r="N44" s="19"/>
      <c r="O44" s="19"/>
      <c r="P44" s="48"/>
    </row>
    <row r="45" spans="1:16">
      <c r="A45" s="13" t="str">
        <f t="shared" si="4"/>
        <v>CVC</v>
      </c>
      <c r="B45" s="13" t="str">
        <f t="shared" si="5"/>
        <v>PF</v>
      </c>
      <c r="C45" s="58" t="s">
        <v>116</v>
      </c>
      <c r="D45" s="24">
        <v>1</v>
      </c>
      <c r="E45" s="25" t="s">
        <v>117</v>
      </c>
      <c r="F45" s="24" t="s">
        <v>63</v>
      </c>
      <c r="G45" s="29">
        <v>2012</v>
      </c>
      <c r="H45" s="49">
        <v>13.4</v>
      </c>
      <c r="I45" s="45"/>
      <c r="J45" s="24" t="s">
        <v>48</v>
      </c>
      <c r="K45" s="42"/>
      <c r="L45" s="46" t="s">
        <v>64</v>
      </c>
      <c r="M45" s="24">
        <v>2</v>
      </c>
      <c r="N45" s="19"/>
      <c r="O45" s="19"/>
      <c r="P45" s="39"/>
    </row>
    <row r="46" spans="1:16">
      <c r="A46" s="13" t="str">
        <f t="shared" si="4"/>
        <v>CVC</v>
      </c>
      <c r="B46" s="13" t="str">
        <f t="shared" si="5"/>
        <v>PF</v>
      </c>
      <c r="C46" s="58" t="s">
        <v>116</v>
      </c>
      <c r="D46" s="24">
        <v>1</v>
      </c>
      <c r="E46" s="25" t="s">
        <v>117</v>
      </c>
      <c r="F46" s="24" t="s">
        <v>63</v>
      </c>
      <c r="G46" s="29">
        <v>2012</v>
      </c>
      <c r="H46" s="49">
        <v>13.4</v>
      </c>
      <c r="I46" s="45"/>
      <c r="J46" s="24" t="s">
        <v>48</v>
      </c>
      <c r="K46" s="42"/>
      <c r="L46" s="46" t="s">
        <v>64</v>
      </c>
      <c r="M46" s="24">
        <v>2</v>
      </c>
      <c r="N46" s="19"/>
      <c r="O46" s="19"/>
      <c r="P46" s="39"/>
    </row>
    <row r="47" spans="1:16">
      <c r="A47" s="13" t="str">
        <f t="shared" si="4"/>
        <v>CVC</v>
      </c>
      <c r="B47" s="13" t="str">
        <f t="shared" si="5"/>
        <v>PF</v>
      </c>
      <c r="C47" s="58" t="s">
        <v>116</v>
      </c>
      <c r="D47" s="24">
        <v>1</v>
      </c>
      <c r="E47" s="25" t="s">
        <v>117</v>
      </c>
      <c r="F47" s="24" t="s">
        <v>63</v>
      </c>
      <c r="G47" s="29">
        <v>2012</v>
      </c>
      <c r="H47" s="49">
        <v>13.4</v>
      </c>
      <c r="I47" s="45"/>
      <c r="J47" s="24" t="s">
        <v>48</v>
      </c>
      <c r="K47" s="42"/>
      <c r="L47" s="46" t="s">
        <v>118</v>
      </c>
      <c r="M47" s="24">
        <v>3</v>
      </c>
      <c r="N47" s="19"/>
      <c r="O47" s="19"/>
      <c r="P47" s="39"/>
    </row>
    <row r="48" spans="1:16">
      <c r="A48" s="13" t="str">
        <f t="shared" si="4"/>
        <v>CVC</v>
      </c>
      <c r="B48" s="13" t="str">
        <f t="shared" si="5"/>
        <v>PF</v>
      </c>
      <c r="C48" s="58" t="s">
        <v>116</v>
      </c>
      <c r="D48" s="24">
        <v>1</v>
      </c>
      <c r="E48" s="25" t="s">
        <v>117</v>
      </c>
      <c r="F48" s="24" t="s">
        <v>63</v>
      </c>
      <c r="G48" s="29">
        <v>2012</v>
      </c>
      <c r="H48" s="49">
        <v>13.4</v>
      </c>
      <c r="I48" s="45"/>
      <c r="J48" s="24" t="s">
        <v>48</v>
      </c>
      <c r="K48" s="42"/>
      <c r="L48" s="46" t="s">
        <v>118</v>
      </c>
      <c r="M48" s="24">
        <v>3</v>
      </c>
      <c r="N48" s="19"/>
      <c r="O48" s="19"/>
      <c r="P48" s="39"/>
    </row>
    <row r="49" spans="1:16">
      <c r="A49" s="13" t="str">
        <f t="shared" si="4"/>
        <v>CVC</v>
      </c>
      <c r="B49" s="13" t="str">
        <f t="shared" si="5"/>
        <v>PF</v>
      </c>
      <c r="C49" s="58" t="s">
        <v>116</v>
      </c>
      <c r="D49" s="24">
        <v>1</v>
      </c>
      <c r="E49" s="25" t="s">
        <v>117</v>
      </c>
      <c r="F49" s="24" t="s">
        <v>63</v>
      </c>
      <c r="G49" s="29">
        <v>2012</v>
      </c>
      <c r="H49" s="49" t="s">
        <v>47</v>
      </c>
      <c r="I49" s="45"/>
      <c r="J49" s="24" t="s">
        <v>48</v>
      </c>
      <c r="K49" s="42"/>
      <c r="L49" s="46" t="s">
        <v>65</v>
      </c>
      <c r="M49" s="24">
        <v>1</v>
      </c>
      <c r="N49" s="19"/>
      <c r="O49" s="19"/>
      <c r="P49" s="39"/>
    </row>
    <row r="50" spans="1:16">
      <c r="A50" s="13" t="str">
        <f t="shared" si="4"/>
        <v>CVC</v>
      </c>
      <c r="B50" s="13" t="str">
        <f t="shared" si="5"/>
        <v>PF</v>
      </c>
      <c r="C50" s="58" t="s">
        <v>116</v>
      </c>
      <c r="D50" s="24">
        <v>1</v>
      </c>
      <c r="E50" s="25" t="s">
        <v>117</v>
      </c>
      <c r="F50" s="24" t="s">
        <v>63</v>
      </c>
      <c r="G50" s="29">
        <v>2012</v>
      </c>
      <c r="H50" s="37">
        <v>20</v>
      </c>
      <c r="I50" s="45"/>
      <c r="J50" s="24" t="s">
        <v>48</v>
      </c>
      <c r="K50" s="42"/>
      <c r="L50" s="46" t="s">
        <v>66</v>
      </c>
      <c r="M50" s="24">
        <v>0</v>
      </c>
      <c r="N50" s="19"/>
      <c r="O50" s="19"/>
      <c r="P50" s="39"/>
    </row>
    <row r="51" spans="1:16">
      <c r="A51" s="13" t="str">
        <f t="shared" si="4"/>
        <v>CVC</v>
      </c>
      <c r="B51" s="13" t="str">
        <f t="shared" si="5"/>
        <v>PF</v>
      </c>
      <c r="C51" s="23" t="s">
        <v>67</v>
      </c>
      <c r="D51" s="24">
        <v>1</v>
      </c>
      <c r="E51" s="25" t="s">
        <v>117</v>
      </c>
      <c r="F51" s="24" t="s">
        <v>68</v>
      </c>
      <c r="G51" s="29"/>
      <c r="H51" s="37">
        <v>2</v>
      </c>
      <c r="I51" s="45"/>
      <c r="J51" s="24" t="s">
        <v>48</v>
      </c>
      <c r="K51" s="42"/>
      <c r="L51" s="46" t="s">
        <v>69</v>
      </c>
      <c r="M51" s="41" t="s">
        <v>126</v>
      </c>
      <c r="N51" s="19"/>
      <c r="O51" s="19"/>
      <c r="P51" s="39"/>
    </row>
    <row r="52" spans="1:16">
      <c r="A52" s="13" t="str">
        <f t="shared" si="4"/>
        <v>CVC</v>
      </c>
      <c r="B52" s="13" t="str">
        <f t="shared" si="5"/>
        <v>PF</v>
      </c>
      <c r="C52" s="23" t="s">
        <v>67</v>
      </c>
      <c r="D52" s="24">
        <v>1</v>
      </c>
      <c r="E52" s="25" t="s">
        <v>117</v>
      </c>
      <c r="F52" s="24" t="s">
        <v>68</v>
      </c>
      <c r="G52" s="29"/>
      <c r="H52" s="37">
        <v>2</v>
      </c>
      <c r="I52" s="45"/>
      <c r="J52" s="24" t="s">
        <v>48</v>
      </c>
      <c r="K52" s="42"/>
      <c r="L52" s="46" t="s">
        <v>69</v>
      </c>
      <c r="M52" s="41" t="s">
        <v>128</v>
      </c>
      <c r="N52" s="19"/>
      <c r="O52" s="19"/>
      <c r="P52" s="39"/>
    </row>
    <row r="53" spans="1:16">
      <c r="A53" s="13" t="str">
        <f t="shared" si="4"/>
        <v>CVC</v>
      </c>
      <c r="B53" s="13" t="str">
        <f t="shared" si="5"/>
        <v>PF</v>
      </c>
      <c r="C53" s="23" t="s">
        <v>67</v>
      </c>
      <c r="D53" s="24">
        <v>1</v>
      </c>
      <c r="E53" s="25" t="s">
        <v>117</v>
      </c>
      <c r="F53" s="24" t="s">
        <v>68</v>
      </c>
      <c r="G53" s="29"/>
      <c r="H53" s="37">
        <v>2</v>
      </c>
      <c r="I53" s="45"/>
      <c r="J53" s="24" t="s">
        <v>48</v>
      </c>
      <c r="K53" s="42"/>
      <c r="L53" s="46" t="s">
        <v>69</v>
      </c>
      <c r="M53" s="41" t="s">
        <v>131</v>
      </c>
      <c r="N53" s="19"/>
      <c r="O53" s="19"/>
      <c r="P53" s="39"/>
    </row>
    <row r="54" spans="1:16">
      <c r="A54" s="13" t="str">
        <f t="shared" si="4"/>
        <v>CVC</v>
      </c>
      <c r="B54" s="13" t="str">
        <f t="shared" si="5"/>
        <v>PF</v>
      </c>
      <c r="C54" s="23" t="s">
        <v>67</v>
      </c>
      <c r="D54" s="24">
        <v>1</v>
      </c>
      <c r="E54" s="25" t="s">
        <v>54</v>
      </c>
      <c r="F54" s="24" t="s">
        <v>55</v>
      </c>
      <c r="G54" s="29"/>
      <c r="H54" s="37">
        <v>9.4</v>
      </c>
      <c r="I54" s="45"/>
      <c r="J54" s="24" t="s">
        <v>48</v>
      </c>
      <c r="K54" s="42"/>
      <c r="L54" s="46" t="s">
        <v>70</v>
      </c>
      <c r="M54" s="24">
        <v>1</v>
      </c>
      <c r="N54" s="19"/>
      <c r="O54" s="19"/>
      <c r="P54" s="39"/>
    </row>
    <row r="55" spans="1:16">
      <c r="A55" s="13" t="str">
        <f t="shared" si="4"/>
        <v>CVC</v>
      </c>
      <c r="B55" s="13" t="str">
        <f t="shared" si="5"/>
        <v>PF</v>
      </c>
      <c r="C55" s="23" t="s">
        <v>67</v>
      </c>
      <c r="D55" s="24">
        <v>1</v>
      </c>
      <c r="E55" s="25" t="s">
        <v>57</v>
      </c>
      <c r="F55" s="24" t="s">
        <v>55</v>
      </c>
      <c r="G55" s="29"/>
      <c r="H55" s="37">
        <v>9.4</v>
      </c>
      <c r="I55" s="45"/>
      <c r="J55" s="24" t="s">
        <v>48</v>
      </c>
      <c r="K55" s="42"/>
      <c r="L55" s="46" t="s">
        <v>70</v>
      </c>
      <c r="M55" s="24">
        <v>1</v>
      </c>
      <c r="N55" s="19"/>
      <c r="O55" s="19"/>
      <c r="P55" s="39"/>
    </row>
    <row r="56" spans="1:16">
      <c r="A56" s="13" t="str">
        <f t="shared" si="4"/>
        <v>CVC</v>
      </c>
      <c r="B56" s="13" t="str">
        <f t="shared" si="5"/>
        <v>PF</v>
      </c>
      <c r="C56" s="23" t="s">
        <v>67</v>
      </c>
      <c r="D56" s="24">
        <v>1</v>
      </c>
      <c r="E56" s="25" t="s">
        <v>58</v>
      </c>
      <c r="F56" s="24" t="s">
        <v>55</v>
      </c>
      <c r="G56" s="29"/>
      <c r="H56" s="37">
        <v>9.4</v>
      </c>
      <c r="I56" s="45"/>
      <c r="J56" s="24" t="s">
        <v>48</v>
      </c>
      <c r="K56" s="42"/>
      <c r="L56" s="46" t="s">
        <v>70</v>
      </c>
      <c r="M56" s="24">
        <v>1</v>
      </c>
      <c r="N56" s="19"/>
      <c r="O56" s="19"/>
      <c r="P56" s="39"/>
    </row>
    <row r="57" spans="1:16">
      <c r="A57" s="9" t="s">
        <v>71</v>
      </c>
      <c r="B57" s="30"/>
      <c r="C57" s="10"/>
      <c r="D57" s="11" t="s">
        <v>3</v>
      </c>
      <c r="E57" s="11" t="s">
        <v>4</v>
      </c>
      <c r="F57" s="11" t="s">
        <v>5</v>
      </c>
      <c r="G57" s="12" t="s">
        <v>6</v>
      </c>
      <c r="H57" s="11" t="s">
        <v>72</v>
      </c>
      <c r="I57" s="11" t="s">
        <v>73</v>
      </c>
      <c r="J57" s="11"/>
      <c r="K57" s="11"/>
      <c r="L57" s="11" t="s">
        <v>10</v>
      </c>
      <c r="M57" s="11" t="s">
        <v>11</v>
      </c>
      <c r="N57" s="11" t="s">
        <v>12</v>
      </c>
      <c r="O57" s="11"/>
      <c r="P57" s="11" t="s">
        <v>13</v>
      </c>
    </row>
    <row r="58" spans="1:16">
      <c r="A58" s="13" t="str">
        <f t="shared" ref="A58:A61" si="6">IF($C58&lt;&gt;"","CVC","")</f>
        <v>CVC</v>
      </c>
      <c r="B58" s="13" t="str">
        <f t="shared" ref="B58:B61" si="7">IF($C58&lt;&gt;"","TA","")</f>
        <v>TA</v>
      </c>
      <c r="C58" s="23" t="s">
        <v>74</v>
      </c>
      <c r="D58" s="24">
        <v>1</v>
      </c>
      <c r="E58" s="25" t="s">
        <v>75</v>
      </c>
      <c r="F58" s="24" t="s">
        <v>76</v>
      </c>
      <c r="G58" s="50">
        <v>1997</v>
      </c>
      <c r="H58" s="50"/>
      <c r="I58" s="50"/>
      <c r="J58" s="24"/>
      <c r="K58" s="24"/>
      <c r="L58" s="25" t="s">
        <v>17</v>
      </c>
      <c r="M58" s="24">
        <v>-1</v>
      </c>
      <c r="N58" s="19"/>
      <c r="O58" s="19"/>
      <c r="P58" s="20" t="s">
        <v>135</v>
      </c>
    </row>
    <row r="59" spans="1:16">
      <c r="A59" s="13" t="str">
        <f t="shared" si="6"/>
        <v>CVC</v>
      </c>
      <c r="B59" s="13" t="str">
        <f t="shared" si="7"/>
        <v>TA</v>
      </c>
      <c r="C59" s="23" t="s">
        <v>77</v>
      </c>
      <c r="D59" s="24">
        <v>1</v>
      </c>
      <c r="E59" s="25" t="s">
        <v>75</v>
      </c>
      <c r="F59" s="24" t="s">
        <v>78</v>
      </c>
      <c r="G59" s="50">
        <v>1997</v>
      </c>
      <c r="H59" s="50">
        <v>1400</v>
      </c>
      <c r="I59" s="50"/>
      <c r="J59" s="24"/>
      <c r="K59" s="24"/>
      <c r="L59" s="51" t="s">
        <v>79</v>
      </c>
      <c r="M59" s="40">
        <v>0</v>
      </c>
      <c r="N59" s="19"/>
      <c r="O59" s="19"/>
      <c r="P59" s="36"/>
    </row>
    <row r="60" spans="1:16">
      <c r="A60" s="13" t="str">
        <f t="shared" si="6"/>
        <v>CVC</v>
      </c>
      <c r="B60" s="13" t="str">
        <f t="shared" si="7"/>
        <v>TA</v>
      </c>
      <c r="C60" s="23" t="s">
        <v>80</v>
      </c>
      <c r="D60" s="24">
        <v>1</v>
      </c>
      <c r="E60" s="25"/>
      <c r="F60" s="24"/>
      <c r="G60" s="50"/>
      <c r="H60" s="50"/>
      <c r="I60" s="50"/>
      <c r="J60" s="24"/>
      <c r="K60" s="24"/>
      <c r="L60" s="51" t="s">
        <v>81</v>
      </c>
      <c r="M60" s="40">
        <v>3</v>
      </c>
      <c r="N60" s="19"/>
      <c r="O60" s="19"/>
      <c r="P60" s="36"/>
    </row>
    <row r="61" spans="1:16">
      <c r="A61" s="13" t="str">
        <f t="shared" si="6"/>
        <v>CVC</v>
      </c>
      <c r="B61" s="13" t="str">
        <f t="shared" si="7"/>
        <v>TA</v>
      </c>
      <c r="C61" s="23" t="s">
        <v>82</v>
      </c>
      <c r="D61" s="24">
        <v>1</v>
      </c>
      <c r="E61" s="25" t="s">
        <v>136</v>
      </c>
      <c r="F61" s="24" t="s">
        <v>137</v>
      </c>
      <c r="G61" s="50"/>
      <c r="H61" s="50"/>
      <c r="I61" s="50"/>
      <c r="J61" s="24"/>
      <c r="K61" s="24"/>
      <c r="L61" s="51" t="s">
        <v>81</v>
      </c>
      <c r="M61" s="50"/>
      <c r="N61" s="19"/>
      <c r="O61" s="19"/>
      <c r="P61" s="20"/>
    </row>
    <row r="62" spans="1:16">
      <c r="A62" s="64" t="s">
        <v>83</v>
      </c>
      <c r="B62" s="65"/>
      <c r="C62" s="65"/>
      <c r="D62" s="65"/>
      <c r="E62" s="65"/>
      <c r="F62" s="65"/>
      <c r="G62" s="65"/>
      <c r="H62" s="65"/>
      <c r="I62" s="65"/>
      <c r="J62" s="65"/>
      <c r="K62" s="65"/>
      <c r="L62" s="65"/>
      <c r="M62" s="65"/>
      <c r="N62" s="65"/>
      <c r="O62" s="65"/>
      <c r="P62" s="66"/>
    </row>
    <row r="63" spans="1:16">
      <c r="A63" s="9" t="s">
        <v>84</v>
      </c>
      <c r="B63" s="30"/>
      <c r="C63" s="10"/>
      <c r="D63" s="11" t="s">
        <v>3</v>
      </c>
      <c r="E63" s="11" t="s">
        <v>4</v>
      </c>
      <c r="F63" s="11" t="s">
        <v>5</v>
      </c>
      <c r="G63" s="12" t="s">
        <v>6</v>
      </c>
      <c r="H63" s="11" t="s">
        <v>85</v>
      </c>
      <c r="I63" s="11"/>
      <c r="J63" s="11"/>
      <c r="K63" s="11"/>
      <c r="L63" s="11" t="s">
        <v>10</v>
      </c>
      <c r="M63" s="11" t="s">
        <v>11</v>
      </c>
      <c r="N63" s="11" t="s">
        <v>12</v>
      </c>
      <c r="O63" s="11"/>
      <c r="P63" s="11" t="s">
        <v>13</v>
      </c>
    </row>
    <row r="64" spans="1:16">
      <c r="A64" s="13" t="str">
        <f>IF($C64&lt;&gt;"","CVC","")</f>
        <v>CVC</v>
      </c>
      <c r="B64" s="13" t="str">
        <f>IF($C64&lt;&gt;"","PLB","")</f>
        <v>PLB</v>
      </c>
      <c r="C64" s="15" t="s">
        <v>112</v>
      </c>
      <c r="D64" s="14">
        <v>1</v>
      </c>
      <c r="E64" s="15" t="s">
        <v>110</v>
      </c>
      <c r="F64" s="28" t="s">
        <v>111</v>
      </c>
      <c r="G64" s="52">
        <v>2019</v>
      </c>
      <c r="H64" s="18"/>
      <c r="I64" s="14"/>
      <c r="J64" s="14"/>
      <c r="K64" s="14"/>
      <c r="L64" s="25" t="s">
        <v>17</v>
      </c>
      <c r="M64" s="14">
        <v>-1</v>
      </c>
      <c r="N64" s="19"/>
      <c r="O64" s="19"/>
      <c r="P64" s="20"/>
    </row>
    <row r="65" spans="1:16">
      <c r="A65" s="13" t="str">
        <f>IF($C65&lt;&gt;"","CVC","")</f>
        <v>CVC</v>
      </c>
      <c r="B65" s="13" t="str">
        <f>IF($C65&lt;&gt;"","PLB","")</f>
        <v>PLB</v>
      </c>
      <c r="C65" s="23" t="s">
        <v>86</v>
      </c>
      <c r="D65" s="14">
        <v>1</v>
      </c>
      <c r="E65" s="15" t="s">
        <v>113</v>
      </c>
      <c r="F65" s="28" t="s">
        <v>114</v>
      </c>
      <c r="G65" s="52">
        <v>2021</v>
      </c>
      <c r="H65" s="18"/>
      <c r="I65" s="14"/>
      <c r="J65" s="14"/>
      <c r="K65" s="14"/>
      <c r="L65" s="25" t="s">
        <v>17</v>
      </c>
      <c r="M65" s="14">
        <v>-1</v>
      </c>
      <c r="N65" s="19"/>
      <c r="O65" s="19"/>
      <c r="P65" s="57"/>
    </row>
    <row r="66" spans="1:16">
      <c r="A66" s="13" t="str">
        <f>IF($C66&lt;&gt;"","CVC","")</f>
        <v>CVC</v>
      </c>
      <c r="B66" s="13" t="str">
        <f>IF($C66&lt;&gt;"","PLB","")</f>
        <v>PLB</v>
      </c>
      <c r="C66" s="15" t="s">
        <v>87</v>
      </c>
      <c r="D66" s="24">
        <v>1</v>
      </c>
      <c r="E66" s="15" t="s">
        <v>20</v>
      </c>
      <c r="F66" s="40" t="s">
        <v>88</v>
      </c>
      <c r="G66" s="50"/>
      <c r="H66" s="27"/>
      <c r="I66" s="24"/>
      <c r="J66" s="24"/>
      <c r="K66" s="24"/>
      <c r="L66" s="25" t="s">
        <v>17</v>
      </c>
      <c r="M66" s="14">
        <v>-1</v>
      </c>
      <c r="N66" s="19"/>
      <c r="O66" s="19"/>
      <c r="P66" s="20"/>
    </row>
    <row r="67" spans="1:16">
      <c r="A67" s="13" t="str">
        <f>IF($C67&lt;&gt;"","CVC","")</f>
        <v>CVC</v>
      </c>
      <c r="B67" s="13" t="str">
        <f>IF($C67&lt;&gt;"","PLB","")</f>
        <v>PLB</v>
      </c>
      <c r="C67" s="53" t="s">
        <v>89</v>
      </c>
      <c r="D67" s="54">
        <v>1</v>
      </c>
      <c r="E67" s="53" t="s">
        <v>90</v>
      </c>
      <c r="F67" s="53" t="s">
        <v>91</v>
      </c>
      <c r="G67" s="54">
        <v>2011</v>
      </c>
      <c r="H67" s="53"/>
      <c r="I67" s="53"/>
      <c r="J67" s="53"/>
      <c r="K67" s="53"/>
      <c r="L67" s="53" t="s">
        <v>92</v>
      </c>
      <c r="M67" s="54">
        <v>2</v>
      </c>
      <c r="N67" s="19"/>
      <c r="O67" s="19"/>
      <c r="P67" s="20"/>
    </row>
    <row r="69" spans="1:16">
      <c r="A69" s="63" t="s">
        <v>93</v>
      </c>
      <c r="B69" s="63"/>
      <c r="C69" s="63"/>
      <c r="D69" s="63"/>
      <c r="E69" s="63"/>
      <c r="F69" s="63"/>
      <c r="G69" s="63"/>
      <c r="H69" s="63"/>
      <c r="I69" s="63"/>
      <c r="J69" s="63"/>
      <c r="K69" s="63"/>
      <c r="L69" s="63"/>
      <c r="M69" s="63"/>
      <c r="N69" s="63"/>
      <c r="O69" s="63"/>
      <c r="P69" s="63"/>
    </row>
    <row r="70" spans="1:16">
      <c r="A70" s="63"/>
      <c r="B70" s="63"/>
      <c r="C70" s="63"/>
      <c r="D70" s="63"/>
      <c r="E70" s="63"/>
      <c r="F70" s="63"/>
      <c r="G70" s="63"/>
      <c r="H70" s="63"/>
      <c r="I70" s="63"/>
      <c r="J70" s="63"/>
      <c r="K70" s="63"/>
      <c r="L70" s="63"/>
      <c r="M70" s="63"/>
      <c r="N70" s="63"/>
      <c r="O70" s="63"/>
      <c r="P70" s="63"/>
    </row>
    <row r="71" spans="1:16">
      <c r="A71" s="63"/>
      <c r="B71" s="63"/>
      <c r="C71" s="63"/>
      <c r="D71" s="63"/>
      <c r="E71" s="63"/>
      <c r="F71" s="63"/>
      <c r="G71" s="63"/>
      <c r="H71" s="63"/>
      <c r="I71" s="63"/>
      <c r="J71" s="63"/>
      <c r="K71" s="63"/>
      <c r="L71" s="63"/>
      <c r="M71" s="63"/>
      <c r="N71" s="63"/>
      <c r="O71" s="63"/>
      <c r="P71" s="63"/>
    </row>
    <row r="72" spans="1:16">
      <c r="A72" s="63"/>
      <c r="B72" s="63"/>
      <c r="C72" s="63"/>
      <c r="D72" s="63"/>
      <c r="E72" s="63"/>
      <c r="F72" s="63"/>
      <c r="G72" s="63"/>
      <c r="H72" s="63"/>
      <c r="I72" s="63"/>
      <c r="J72" s="63"/>
      <c r="K72" s="63"/>
      <c r="L72" s="63"/>
      <c r="M72" s="63"/>
      <c r="N72" s="63"/>
      <c r="O72" s="63"/>
      <c r="P72" s="63"/>
    </row>
  </sheetData>
  <sheetProtection selectLockedCells="1"/>
  <dataConsolidate/>
  <mergeCells count="7">
    <mergeCell ref="A69:P72"/>
    <mergeCell ref="A62:P62"/>
    <mergeCell ref="A1:P1"/>
    <mergeCell ref="A2:B8"/>
    <mergeCell ref="D2:K8"/>
    <mergeCell ref="L2:P8"/>
    <mergeCell ref="A10:P10"/>
  </mergeCells>
  <dataValidations count="3">
    <dataValidation type="date" operator="lessThan" allowBlank="1" showInputMessage="1" showErrorMessage="1" error="MERCI DE SAISIR UNE DATE AU FORMAT JJ/MM/AAAA" sqref="H64:H65" xr:uid="{00000000-0002-0000-0000-000000000000}">
      <formula1>40178</formula1>
    </dataValidation>
    <dataValidation type="whole" operator="greaterThan" allowBlank="1" showInputMessage="1" showErrorMessage="1" error="MERCI DE SAISIR UN NOMBRE ENTIER" sqref="G64:G65 G12:G22" xr:uid="{00000000-0002-0000-0000-000001000000}">
      <formula1>0</formula1>
    </dataValidation>
    <dataValidation type="decimal" operator="greaterThan" allowBlank="1" showErrorMessage="1" error="MERCI DE SAISIR UN NOMBRE (SANS UNITES)" sqref="H12:I19" xr:uid="{00000000-0002-0000-0000-000002000000}">
      <formula1>0</formula1>
    </dataValidation>
  </dataValidations>
  <printOptions horizontalCentered="1" verticalCentered="1"/>
  <pageMargins left="0.39370078740157483" right="0.19685039370078741" top="0.19685039370078741" bottom="0.19685039370078741" header="0.39370078740157483" footer="0"/>
  <pageSetup paperSize="8" scale="76" fitToHeight="0" orientation="landscape" r:id="rId1"/>
  <headerFooter alignWithMargins="0">
    <oddHeader>&amp;C&amp;"-,Gras"&amp;14&amp;F
&amp;A</oddHeader>
    <oddFooter>&amp;C&amp;P/&amp;N</oddFooter>
  </headerFooter>
  <rowBreaks count="1" manualBreakCount="1">
    <brk id="56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Lyon</vt:lpstr>
      <vt:lpstr>Lyon!Impression_des_titres</vt:lpstr>
    </vt:vector>
  </TitlesOfParts>
  <Company>SPIE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SPIE Ouest-Centre</dc:creator>
  <cp:lastModifiedBy>Perard Veronique</cp:lastModifiedBy>
  <cp:lastPrinted>2025-09-22T08:46:49Z</cp:lastPrinted>
  <dcterms:created xsi:type="dcterms:W3CDTF">2018-04-06T11:18:15Z</dcterms:created>
  <dcterms:modified xsi:type="dcterms:W3CDTF">2025-09-22T08:46:54Z</dcterms:modified>
</cp:coreProperties>
</file>